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13 от 30.06.2017г\"/>
    </mc:Choice>
  </mc:AlternateContent>
  <bookViews>
    <workbookView xWindow="0" yWindow="0" windowWidth="11400" windowHeight="5895" tabRatio="818" activeTab="1"/>
  </bookViews>
  <sheets>
    <sheet name="прил 7" sheetId="17" r:id="rId1"/>
    <sheet name="прил 6.1" sheetId="16" r:id="rId2"/>
    <sheet name="прил 6" sheetId="15" r:id="rId3"/>
    <sheet name="прил 4.1" sheetId="14" r:id="rId4"/>
    <sheet name="прил 4" sheetId="13" r:id="rId5"/>
    <sheet name="прил 3 подуш" sheetId="1" r:id="rId6"/>
    <sheet name="прил 2.11" sheetId="2" r:id="rId7"/>
    <sheet name="прил 2.10" sheetId="4" r:id="rId8"/>
    <sheet name="прил 2.9" sheetId="5" r:id="rId9"/>
    <sheet name="прил 2.8" sheetId="6" r:id="rId10"/>
    <sheet name="прил 2.7" sheetId="7" r:id="rId11"/>
    <sheet name="прил 2.6" sheetId="8" r:id="rId12"/>
    <sheet name="прил 2.5" sheetId="9" r:id="rId13"/>
    <sheet name="прил 2.4" sheetId="10" r:id="rId14"/>
    <sheet name="прил 2.3" sheetId="11" r:id="rId15"/>
    <sheet name="прил 2.2" sheetId="12" r:id="rId16"/>
    <sheet name="прил 2.1" sheetId="3" r:id="rId17"/>
  </sheets>
  <externalReferences>
    <externalReference r:id="rId18"/>
  </externalReferences>
  <definedNames>
    <definedName name="_xlnm._FilterDatabase" localSheetId="6" hidden="1">'прил 2.11'!$A$4:$W$4</definedName>
    <definedName name="_xlnm._FilterDatabase" localSheetId="5" hidden="1">'прил 3 подуш'!$A$5:$P$797</definedName>
    <definedName name="_xlnm.Print_Area" localSheetId="6">'прил 2.11'!$A$1:$O$67</definedName>
    <definedName name="_xlnm.Print_Area" localSheetId="14">'прил 2.3'!$A$1:$O$66</definedName>
    <definedName name="_xlnm.Print_Area" localSheetId="3">'прил 4.1'!$A$1:$C$140</definedName>
    <definedName name="_xlnm.Print_Area" localSheetId="2">'прил 6'!$A$1:$H$7</definedName>
  </definedNames>
  <calcPr calcId="162913" refMode="R1C1" fullPrecision="0"/>
</workbook>
</file>

<file path=xl/calcChain.xml><?xml version="1.0" encoding="utf-8"?>
<calcChain xmlns="http://schemas.openxmlformats.org/spreadsheetml/2006/main">
  <c r="C10" i="17" l="1"/>
  <c r="C5" i="17"/>
  <c r="G14" i="17" l="1"/>
  <c r="G13" i="17"/>
  <c r="G12" i="17"/>
  <c r="G11" i="17"/>
  <c r="G15" i="17" l="1"/>
  <c r="F15" i="17"/>
  <c r="E15" i="17"/>
  <c r="E10" i="17"/>
  <c r="F11" i="17"/>
  <c r="F12" i="17"/>
  <c r="F13" i="17"/>
  <c r="F14" i="17"/>
  <c r="E5" i="17" l="1"/>
  <c r="B10" i="17"/>
  <c r="C6" i="17"/>
  <c r="B6" i="17"/>
  <c r="B5" i="17" l="1"/>
  <c r="F5" i="17" s="1"/>
  <c r="F10" i="17"/>
  <c r="G10" i="17"/>
  <c r="G5" i="17" s="1"/>
  <c r="B25" i="16"/>
  <c r="C25" i="16"/>
  <c r="B7" i="16"/>
  <c r="C7" i="16"/>
  <c r="E7" i="15" l="1"/>
  <c r="H6" i="15"/>
  <c r="G6" i="15"/>
  <c r="F6" i="15"/>
  <c r="F7" i="15" s="1"/>
  <c r="H5" i="15"/>
  <c r="G5" i="15"/>
  <c r="T65" i="4" l="1"/>
  <c r="S65" i="4"/>
  <c r="R65" i="4"/>
  <c r="Q65" i="4"/>
  <c r="P65" i="4"/>
  <c r="O65" i="4"/>
  <c r="H65" i="2" l="1"/>
  <c r="G65" i="2"/>
  <c r="F65" i="2"/>
  <c r="E65" i="2"/>
  <c r="D65" i="2"/>
  <c r="C65" i="2"/>
  <c r="N65" i="4"/>
  <c r="M65" i="4"/>
  <c r="L65" i="4"/>
  <c r="K65" i="4"/>
  <c r="J65" i="4"/>
  <c r="I65" i="4"/>
  <c r="C65" i="4"/>
  <c r="D65" i="4"/>
  <c r="E65" i="4"/>
  <c r="F65" i="4"/>
  <c r="G65" i="4"/>
  <c r="H65" i="4"/>
  <c r="O5" i="4" l="1"/>
  <c r="B104" i="14" l="1"/>
  <c r="C135" i="14"/>
  <c r="B135" i="14"/>
  <c r="C129" i="14"/>
  <c r="B129" i="14"/>
  <c r="C123" i="14"/>
  <c r="B123" i="14"/>
  <c r="C117" i="14"/>
  <c r="B117" i="14"/>
  <c r="C110" i="14"/>
  <c r="B110" i="14"/>
  <c r="C104" i="14"/>
  <c r="C98" i="14"/>
  <c r="B98" i="14"/>
  <c r="C92" i="14"/>
  <c r="B92" i="14"/>
  <c r="C89" i="14"/>
  <c r="B89" i="14"/>
  <c r="C87" i="14"/>
  <c r="B87" i="14"/>
  <c r="C85" i="14"/>
  <c r="B85" i="14"/>
  <c r="C82" i="14"/>
  <c r="B82" i="14"/>
  <c r="C75" i="14"/>
  <c r="B75" i="14"/>
  <c r="C69" i="14"/>
  <c r="B69" i="14"/>
  <c r="C63" i="14"/>
  <c r="B63" i="14"/>
  <c r="C57" i="14"/>
  <c r="B57" i="14"/>
  <c r="C50" i="14"/>
  <c r="B50" i="14"/>
  <c r="C44" i="14"/>
  <c r="B44" i="14"/>
  <c r="C38" i="14"/>
  <c r="B38" i="14"/>
  <c r="C32" i="14"/>
  <c r="B32" i="14"/>
  <c r="B25" i="14"/>
  <c r="B19" i="14"/>
  <c r="B13" i="14"/>
  <c r="B7" i="14"/>
  <c r="C7" i="14"/>
  <c r="C19" i="14"/>
  <c r="C13" i="14"/>
  <c r="E30" i="13"/>
  <c r="D30" i="13"/>
  <c r="C30" i="13"/>
  <c r="B30" i="13"/>
  <c r="E25" i="13"/>
  <c r="D25" i="13"/>
  <c r="C25" i="13"/>
  <c r="B25" i="13"/>
  <c r="C20" i="13"/>
  <c r="C15" i="13"/>
  <c r="G24" i="13"/>
  <c r="F24" i="13"/>
  <c r="G23" i="13"/>
  <c r="F23" i="13"/>
  <c r="G22" i="13"/>
  <c r="F22" i="13"/>
  <c r="G21" i="13"/>
  <c r="F21" i="13"/>
  <c r="E20" i="13"/>
  <c r="D20" i="13"/>
  <c r="B20" i="13"/>
  <c r="G19" i="13"/>
  <c r="F19" i="13"/>
  <c r="G18" i="13"/>
  <c r="F18" i="13"/>
  <c r="G17" i="13"/>
  <c r="F17" i="13"/>
  <c r="G16" i="13"/>
  <c r="F16" i="13"/>
  <c r="E15" i="13"/>
  <c r="D15" i="13"/>
  <c r="B15" i="13"/>
  <c r="G14" i="13"/>
  <c r="F14" i="13"/>
  <c r="G13" i="13"/>
  <c r="F13" i="13"/>
  <c r="E10" i="13"/>
  <c r="D10" i="13"/>
  <c r="C10" i="13"/>
  <c r="B10" i="13"/>
  <c r="C5" i="13"/>
  <c r="D5" i="13"/>
  <c r="E5" i="13"/>
  <c r="B5" i="13"/>
  <c r="C25" i="14"/>
  <c r="G34" i="13"/>
  <c r="F34" i="13"/>
  <c r="G33" i="13"/>
  <c r="F33" i="13"/>
  <c r="G32" i="13"/>
  <c r="F32" i="13"/>
  <c r="G31" i="13"/>
  <c r="F31" i="13"/>
  <c r="G29" i="13"/>
  <c r="F29" i="13"/>
  <c r="G28" i="13"/>
  <c r="F28" i="13"/>
  <c r="G27" i="13"/>
  <c r="F27" i="13"/>
  <c r="G26" i="13"/>
  <c r="F26" i="13"/>
  <c r="G9" i="13"/>
  <c r="F9" i="13"/>
  <c r="G8" i="13"/>
  <c r="F8" i="13"/>
  <c r="G7" i="13"/>
  <c r="F7" i="13"/>
  <c r="G6" i="13"/>
  <c r="F6" i="13"/>
  <c r="C116" i="14" l="1"/>
  <c r="B116" i="14"/>
  <c r="B91" i="14"/>
  <c r="C91" i="14"/>
  <c r="B81" i="14"/>
  <c r="C81" i="14"/>
  <c r="B56" i="14"/>
  <c r="C56" i="14"/>
  <c r="C31" i="14"/>
  <c r="B31" i="14"/>
  <c r="B6" i="14"/>
  <c r="C6" i="14"/>
  <c r="G30" i="13"/>
  <c r="F30" i="13"/>
  <c r="G25" i="13"/>
  <c r="F25" i="13"/>
  <c r="G20" i="13"/>
  <c r="F20" i="13"/>
  <c r="G15" i="13"/>
  <c r="F15" i="13"/>
  <c r="G10" i="13"/>
  <c r="F10" i="13"/>
  <c r="G5" i="13"/>
  <c r="F5" i="13"/>
  <c r="P5" i="4"/>
  <c r="Q5" i="4"/>
  <c r="R5" i="4"/>
  <c r="S5" i="4"/>
  <c r="T5" i="4"/>
  <c r="O6" i="4"/>
  <c r="P6" i="4"/>
  <c r="Q6" i="4"/>
  <c r="R6" i="4"/>
  <c r="S6" i="4"/>
  <c r="T6" i="4"/>
  <c r="O7" i="4"/>
  <c r="P7" i="4"/>
  <c r="Q7" i="4"/>
  <c r="R7" i="4"/>
  <c r="S7" i="4"/>
  <c r="T7" i="4"/>
  <c r="O8" i="4"/>
  <c r="P8" i="4"/>
  <c r="Q8" i="4"/>
  <c r="R8" i="4"/>
  <c r="S8" i="4"/>
  <c r="T8" i="4"/>
  <c r="O9" i="4"/>
  <c r="P9" i="4"/>
  <c r="Q9" i="4"/>
  <c r="R9" i="4"/>
  <c r="S9" i="4"/>
  <c r="T9" i="4"/>
  <c r="O10" i="4"/>
  <c r="P10" i="4"/>
  <c r="Q10" i="4"/>
  <c r="R10" i="4"/>
  <c r="S10" i="4"/>
  <c r="T10" i="4"/>
  <c r="O11" i="4"/>
  <c r="P11" i="4"/>
  <c r="Q11" i="4"/>
  <c r="R11" i="4"/>
  <c r="S11" i="4"/>
  <c r="T11" i="4"/>
  <c r="O12" i="4"/>
  <c r="P12" i="4"/>
  <c r="Q12" i="4"/>
  <c r="R12" i="4"/>
  <c r="S12" i="4"/>
  <c r="T12" i="4"/>
  <c r="O13" i="4"/>
  <c r="P13" i="4"/>
  <c r="Q13" i="4"/>
  <c r="R13" i="4"/>
  <c r="S13" i="4"/>
  <c r="T13" i="4"/>
  <c r="O14" i="4"/>
  <c r="P14" i="4"/>
  <c r="Q14" i="4"/>
  <c r="R14" i="4"/>
  <c r="S14" i="4"/>
  <c r="T14" i="4"/>
  <c r="O15" i="4"/>
  <c r="P15" i="4"/>
  <c r="Q15" i="4"/>
  <c r="R15" i="4"/>
  <c r="S15" i="4"/>
  <c r="T15" i="4"/>
  <c r="O16" i="4"/>
  <c r="P16" i="4"/>
  <c r="Q16" i="4"/>
  <c r="R16" i="4"/>
  <c r="S16" i="4"/>
  <c r="T16" i="4"/>
  <c r="O17" i="4"/>
  <c r="P17" i="4"/>
  <c r="Q17" i="4"/>
  <c r="R17" i="4"/>
  <c r="S17" i="4"/>
  <c r="T17" i="4"/>
  <c r="O18" i="4"/>
  <c r="P18" i="4"/>
  <c r="Q18" i="4"/>
  <c r="R18" i="4"/>
  <c r="S18" i="4"/>
  <c r="T18" i="4"/>
  <c r="O19" i="4"/>
  <c r="P19" i="4"/>
  <c r="Q19" i="4"/>
  <c r="R19" i="4"/>
  <c r="S19" i="4"/>
  <c r="T19" i="4"/>
  <c r="O20" i="4"/>
  <c r="P20" i="4"/>
  <c r="Q20" i="4"/>
  <c r="R20" i="4"/>
  <c r="S20" i="4"/>
  <c r="T20" i="4"/>
  <c r="O21" i="4"/>
  <c r="P21" i="4"/>
  <c r="Q21" i="4"/>
  <c r="R21" i="4"/>
  <c r="S21" i="4"/>
  <c r="T21" i="4"/>
  <c r="O22" i="4"/>
  <c r="P22" i="4"/>
  <c r="Q22" i="4"/>
  <c r="R22" i="4"/>
  <c r="S22" i="4"/>
  <c r="T22" i="4"/>
  <c r="O23" i="4"/>
  <c r="P23" i="4"/>
  <c r="Q23" i="4"/>
  <c r="R23" i="4"/>
  <c r="S23" i="4"/>
  <c r="T23" i="4"/>
  <c r="O24" i="4"/>
  <c r="P24" i="4"/>
  <c r="Q24" i="4"/>
  <c r="R24" i="4"/>
  <c r="S24" i="4"/>
  <c r="T24" i="4"/>
  <c r="O25" i="4"/>
  <c r="P25" i="4"/>
  <c r="Q25" i="4"/>
  <c r="R25" i="4"/>
  <c r="S25" i="4"/>
  <c r="T25" i="4"/>
  <c r="O26" i="4"/>
  <c r="P26" i="4"/>
  <c r="Q26" i="4"/>
  <c r="R26" i="4"/>
  <c r="S26" i="4"/>
  <c r="T26" i="4"/>
  <c r="O27" i="4"/>
  <c r="P27" i="4"/>
  <c r="Q27" i="4"/>
  <c r="R27" i="4"/>
  <c r="S27" i="4"/>
  <c r="T27" i="4"/>
  <c r="O28" i="4"/>
  <c r="P28" i="4"/>
  <c r="Q28" i="4"/>
  <c r="R28" i="4"/>
  <c r="S28" i="4"/>
  <c r="T28" i="4"/>
  <c r="O29" i="4"/>
  <c r="P29" i="4"/>
  <c r="Q29" i="4"/>
  <c r="R29" i="4"/>
  <c r="S29" i="4"/>
  <c r="T29" i="4"/>
  <c r="O30" i="4"/>
  <c r="P30" i="4"/>
  <c r="Q30" i="4"/>
  <c r="R30" i="4"/>
  <c r="S30" i="4"/>
  <c r="T30" i="4"/>
  <c r="O31" i="4"/>
  <c r="P31" i="4"/>
  <c r="Q31" i="4"/>
  <c r="R31" i="4"/>
  <c r="S31" i="4"/>
  <c r="T31" i="4"/>
  <c r="O32" i="4"/>
  <c r="P32" i="4"/>
  <c r="Q32" i="4"/>
  <c r="R32" i="4"/>
  <c r="S32" i="4"/>
  <c r="T32" i="4"/>
  <c r="O33" i="4"/>
  <c r="P33" i="4"/>
  <c r="Q33" i="4"/>
  <c r="R33" i="4"/>
  <c r="S33" i="4"/>
  <c r="T33" i="4"/>
  <c r="O34" i="4"/>
  <c r="P34" i="4"/>
  <c r="Q34" i="4"/>
  <c r="R34" i="4"/>
  <c r="S34" i="4"/>
  <c r="T34" i="4"/>
  <c r="O35" i="4"/>
  <c r="P35" i="4"/>
  <c r="Q35" i="4"/>
  <c r="R35" i="4"/>
  <c r="S35" i="4"/>
  <c r="T35" i="4"/>
  <c r="O36" i="4"/>
  <c r="P36" i="4"/>
  <c r="Q36" i="4"/>
  <c r="R36" i="4"/>
  <c r="S36" i="4"/>
  <c r="T36" i="4"/>
  <c r="O37" i="4"/>
  <c r="P37" i="4"/>
  <c r="Q37" i="4"/>
  <c r="R37" i="4"/>
  <c r="S37" i="4"/>
  <c r="T37" i="4"/>
  <c r="O38" i="4"/>
  <c r="P38" i="4"/>
  <c r="Q38" i="4"/>
  <c r="R38" i="4"/>
  <c r="S38" i="4"/>
  <c r="T38" i="4"/>
  <c r="O39" i="4"/>
  <c r="P39" i="4"/>
  <c r="Q39" i="4"/>
  <c r="R39" i="4"/>
  <c r="S39" i="4"/>
  <c r="T39" i="4"/>
  <c r="O40" i="4"/>
  <c r="P40" i="4"/>
  <c r="Q40" i="4"/>
  <c r="R40" i="4"/>
  <c r="S40" i="4"/>
  <c r="T40" i="4"/>
  <c r="O41" i="4"/>
  <c r="P41" i="4"/>
  <c r="Q41" i="4"/>
  <c r="R41" i="4"/>
  <c r="S41" i="4"/>
  <c r="T41" i="4"/>
  <c r="O42" i="4"/>
  <c r="P42" i="4"/>
  <c r="Q42" i="4"/>
  <c r="R42" i="4"/>
  <c r="S42" i="4"/>
  <c r="T42" i="4"/>
  <c r="O43" i="4"/>
  <c r="P43" i="4"/>
  <c r="Q43" i="4"/>
  <c r="R43" i="4"/>
  <c r="S43" i="4"/>
  <c r="T43" i="4"/>
  <c r="O44" i="4"/>
  <c r="P44" i="4"/>
  <c r="Q44" i="4"/>
  <c r="R44" i="4"/>
  <c r="S44" i="4"/>
  <c r="T44" i="4"/>
  <c r="O45" i="4"/>
  <c r="P45" i="4"/>
  <c r="Q45" i="4"/>
  <c r="R45" i="4"/>
  <c r="S45" i="4"/>
  <c r="T45" i="4"/>
  <c r="O46" i="4"/>
  <c r="P46" i="4"/>
  <c r="Q46" i="4"/>
  <c r="R46" i="4"/>
  <c r="S46" i="4"/>
  <c r="T46" i="4"/>
  <c r="O47" i="4"/>
  <c r="P47" i="4"/>
  <c r="Q47" i="4"/>
  <c r="R47" i="4"/>
  <c r="S47" i="4"/>
  <c r="T47" i="4"/>
  <c r="O48" i="4"/>
  <c r="P48" i="4"/>
  <c r="Q48" i="4"/>
  <c r="R48" i="4"/>
  <c r="S48" i="4"/>
  <c r="T48" i="4"/>
  <c r="O49" i="4"/>
  <c r="P49" i="4"/>
  <c r="Q49" i="4"/>
  <c r="R49" i="4"/>
  <c r="S49" i="4"/>
  <c r="T49" i="4"/>
  <c r="O50" i="4"/>
  <c r="P50" i="4"/>
  <c r="Q50" i="4"/>
  <c r="R50" i="4"/>
  <c r="S50" i="4"/>
  <c r="T50" i="4"/>
  <c r="O51" i="4"/>
  <c r="P51" i="4"/>
  <c r="Q51" i="4"/>
  <c r="R51" i="4"/>
  <c r="S51" i="4"/>
  <c r="T51" i="4"/>
  <c r="O52" i="4"/>
  <c r="P52" i="4"/>
  <c r="Q52" i="4"/>
  <c r="R52" i="4"/>
  <c r="S52" i="4"/>
  <c r="T52" i="4"/>
  <c r="O53" i="4"/>
  <c r="P53" i="4"/>
  <c r="Q53" i="4"/>
  <c r="R53" i="4"/>
  <c r="S53" i="4"/>
  <c r="T53" i="4"/>
  <c r="O54" i="4"/>
  <c r="P54" i="4"/>
  <c r="Q54" i="4"/>
  <c r="R54" i="4"/>
  <c r="S54" i="4"/>
  <c r="T54" i="4"/>
  <c r="O55" i="4"/>
  <c r="P55" i="4"/>
  <c r="Q55" i="4"/>
  <c r="R55" i="4"/>
  <c r="S55" i="4"/>
  <c r="T55" i="4"/>
  <c r="O56" i="4"/>
  <c r="P56" i="4"/>
  <c r="Q56" i="4"/>
  <c r="R56" i="4"/>
  <c r="S56" i="4"/>
  <c r="T56" i="4"/>
  <c r="O57" i="4"/>
  <c r="P57" i="4"/>
  <c r="Q57" i="4"/>
  <c r="R57" i="4"/>
  <c r="S57" i="4"/>
  <c r="T57" i="4"/>
  <c r="O58" i="4"/>
  <c r="P58" i="4"/>
  <c r="Q58" i="4"/>
  <c r="R58" i="4"/>
  <c r="S58" i="4"/>
  <c r="T58" i="4"/>
  <c r="O59" i="4"/>
  <c r="P59" i="4"/>
  <c r="Q59" i="4"/>
  <c r="R59" i="4"/>
  <c r="S59" i="4"/>
  <c r="T59" i="4"/>
  <c r="O60" i="4"/>
  <c r="P60" i="4"/>
  <c r="Q60" i="4"/>
  <c r="R60" i="4"/>
  <c r="S60" i="4"/>
  <c r="T60" i="4"/>
  <c r="O61" i="4"/>
  <c r="P61" i="4"/>
  <c r="Q61" i="4"/>
  <c r="R61" i="4"/>
  <c r="S61" i="4"/>
  <c r="T61" i="4"/>
  <c r="O62" i="4"/>
  <c r="P62" i="4"/>
  <c r="Q62" i="4"/>
  <c r="R62" i="4"/>
  <c r="S62" i="4"/>
  <c r="T62" i="4"/>
  <c r="O63" i="4"/>
  <c r="P63" i="4"/>
  <c r="Q63" i="4"/>
  <c r="R63" i="4"/>
  <c r="S63" i="4"/>
  <c r="T63" i="4"/>
  <c r="O64" i="4"/>
  <c r="P64" i="4"/>
  <c r="Q64" i="4"/>
  <c r="R64" i="4"/>
  <c r="S64" i="4"/>
  <c r="T64" i="4"/>
  <c r="N64" i="2" l="1"/>
  <c r="V64" i="2" s="1"/>
  <c r="M64" i="2"/>
  <c r="U64" i="2" s="1"/>
  <c r="L64" i="2"/>
  <c r="T64" i="2" s="1"/>
  <c r="K64" i="2"/>
  <c r="S64" i="2" s="1"/>
  <c r="J64" i="2"/>
  <c r="R64" i="2" s="1"/>
  <c r="N63" i="2"/>
  <c r="V63" i="2" s="1"/>
  <c r="M63" i="2"/>
  <c r="U63" i="2" s="1"/>
  <c r="L63" i="2"/>
  <c r="T63" i="2" s="1"/>
  <c r="K63" i="2"/>
  <c r="S63" i="2" s="1"/>
  <c r="J63" i="2"/>
  <c r="R63" i="2" s="1"/>
  <c r="N62" i="2"/>
  <c r="V62" i="2" s="1"/>
  <c r="M62" i="2"/>
  <c r="U62" i="2" s="1"/>
  <c r="L62" i="2"/>
  <c r="T62" i="2" s="1"/>
  <c r="K62" i="2"/>
  <c r="S62" i="2" s="1"/>
  <c r="J62" i="2"/>
  <c r="R62" i="2" s="1"/>
  <c r="N61" i="2"/>
  <c r="V61" i="2" s="1"/>
  <c r="M61" i="2"/>
  <c r="U61" i="2" s="1"/>
  <c r="L61" i="2"/>
  <c r="T61" i="2" s="1"/>
  <c r="K61" i="2"/>
  <c r="S61" i="2" s="1"/>
  <c r="J61" i="2"/>
  <c r="R61" i="2" s="1"/>
  <c r="N60" i="2"/>
  <c r="V60" i="2" s="1"/>
  <c r="M60" i="2"/>
  <c r="U60" i="2" s="1"/>
  <c r="L60" i="2"/>
  <c r="T60" i="2" s="1"/>
  <c r="K60" i="2"/>
  <c r="S60" i="2" s="1"/>
  <c r="J60" i="2"/>
  <c r="R60" i="2" s="1"/>
  <c r="N59" i="2"/>
  <c r="V59" i="2" s="1"/>
  <c r="M59" i="2"/>
  <c r="U59" i="2" s="1"/>
  <c r="L59" i="2"/>
  <c r="T59" i="2" s="1"/>
  <c r="K59" i="2"/>
  <c r="S59" i="2" s="1"/>
  <c r="J59" i="2"/>
  <c r="R59" i="2" s="1"/>
  <c r="N58" i="2"/>
  <c r="V58" i="2" s="1"/>
  <c r="M58" i="2"/>
  <c r="U58" i="2" s="1"/>
  <c r="L58" i="2"/>
  <c r="T58" i="2" s="1"/>
  <c r="K58" i="2"/>
  <c r="S58" i="2" s="1"/>
  <c r="J58" i="2"/>
  <c r="R58" i="2" s="1"/>
  <c r="N57" i="2"/>
  <c r="V57" i="2" s="1"/>
  <c r="M57" i="2"/>
  <c r="U57" i="2" s="1"/>
  <c r="L57" i="2"/>
  <c r="T57" i="2" s="1"/>
  <c r="K57" i="2"/>
  <c r="S57" i="2" s="1"/>
  <c r="J57" i="2"/>
  <c r="R57" i="2" s="1"/>
  <c r="N56" i="2"/>
  <c r="V56" i="2" s="1"/>
  <c r="M56" i="2"/>
  <c r="U56" i="2" s="1"/>
  <c r="L56" i="2"/>
  <c r="T56" i="2" s="1"/>
  <c r="K56" i="2"/>
  <c r="S56" i="2" s="1"/>
  <c r="J56" i="2"/>
  <c r="R56" i="2" s="1"/>
  <c r="N55" i="2"/>
  <c r="V55" i="2" s="1"/>
  <c r="M55" i="2"/>
  <c r="U55" i="2" s="1"/>
  <c r="L55" i="2"/>
  <c r="T55" i="2" s="1"/>
  <c r="K55" i="2"/>
  <c r="J55" i="2"/>
  <c r="R55" i="2" s="1"/>
  <c r="N54" i="2"/>
  <c r="V54" i="2" s="1"/>
  <c r="M54" i="2"/>
  <c r="U54" i="2" s="1"/>
  <c r="L54" i="2"/>
  <c r="T54" i="2" s="1"/>
  <c r="K54" i="2"/>
  <c r="S54" i="2" s="1"/>
  <c r="J54" i="2"/>
  <c r="R54" i="2" s="1"/>
  <c r="N53" i="2"/>
  <c r="V53" i="2" s="1"/>
  <c r="M53" i="2"/>
  <c r="U53" i="2" s="1"/>
  <c r="L53" i="2"/>
  <c r="T53" i="2" s="1"/>
  <c r="K53" i="2"/>
  <c r="S53" i="2" s="1"/>
  <c r="J53" i="2"/>
  <c r="R53" i="2" s="1"/>
  <c r="N52" i="2"/>
  <c r="V52" i="2" s="1"/>
  <c r="M52" i="2"/>
  <c r="U52" i="2" s="1"/>
  <c r="L52" i="2"/>
  <c r="T52" i="2" s="1"/>
  <c r="K52" i="2"/>
  <c r="S52" i="2" s="1"/>
  <c r="J52" i="2"/>
  <c r="R52" i="2" s="1"/>
  <c r="N51" i="2"/>
  <c r="V51" i="2" s="1"/>
  <c r="M51" i="2"/>
  <c r="U51" i="2" s="1"/>
  <c r="L51" i="2"/>
  <c r="T51" i="2" s="1"/>
  <c r="K51" i="2"/>
  <c r="J51" i="2"/>
  <c r="R51" i="2" s="1"/>
  <c r="N50" i="2"/>
  <c r="V50" i="2" s="1"/>
  <c r="M50" i="2"/>
  <c r="U50" i="2" s="1"/>
  <c r="L50" i="2"/>
  <c r="T50" i="2" s="1"/>
  <c r="K50" i="2"/>
  <c r="S50" i="2" s="1"/>
  <c r="J50" i="2"/>
  <c r="R50" i="2" s="1"/>
  <c r="N49" i="2"/>
  <c r="V49" i="2" s="1"/>
  <c r="M49" i="2"/>
  <c r="U49" i="2" s="1"/>
  <c r="L49" i="2"/>
  <c r="T49" i="2" s="1"/>
  <c r="K49" i="2"/>
  <c r="S49" i="2" s="1"/>
  <c r="J49" i="2"/>
  <c r="R49" i="2" s="1"/>
  <c r="N48" i="2"/>
  <c r="V48" i="2" s="1"/>
  <c r="M48" i="2"/>
  <c r="U48" i="2" s="1"/>
  <c r="L48" i="2"/>
  <c r="T48" i="2" s="1"/>
  <c r="K48" i="2"/>
  <c r="S48" i="2" s="1"/>
  <c r="J48" i="2"/>
  <c r="R48" i="2" s="1"/>
  <c r="N47" i="2"/>
  <c r="V47" i="2" s="1"/>
  <c r="M47" i="2"/>
  <c r="U47" i="2" s="1"/>
  <c r="L47" i="2"/>
  <c r="T47" i="2" s="1"/>
  <c r="K47" i="2"/>
  <c r="J47" i="2"/>
  <c r="R47" i="2" s="1"/>
  <c r="N46" i="2"/>
  <c r="V46" i="2" s="1"/>
  <c r="M46" i="2"/>
  <c r="U46" i="2" s="1"/>
  <c r="L46" i="2"/>
  <c r="T46" i="2" s="1"/>
  <c r="K46" i="2"/>
  <c r="S46" i="2" s="1"/>
  <c r="J46" i="2"/>
  <c r="R46" i="2" s="1"/>
  <c r="N45" i="2"/>
  <c r="V45" i="2" s="1"/>
  <c r="M45" i="2"/>
  <c r="U45" i="2" s="1"/>
  <c r="L45" i="2"/>
  <c r="T45" i="2" s="1"/>
  <c r="K45" i="2"/>
  <c r="S45" i="2" s="1"/>
  <c r="J45" i="2"/>
  <c r="R45" i="2" s="1"/>
  <c r="N44" i="2"/>
  <c r="V44" i="2" s="1"/>
  <c r="M44" i="2"/>
  <c r="U44" i="2" s="1"/>
  <c r="L44" i="2"/>
  <c r="T44" i="2" s="1"/>
  <c r="K44" i="2"/>
  <c r="S44" i="2" s="1"/>
  <c r="J44" i="2"/>
  <c r="R44" i="2" s="1"/>
  <c r="N43" i="2"/>
  <c r="V43" i="2" s="1"/>
  <c r="M43" i="2"/>
  <c r="U43" i="2" s="1"/>
  <c r="L43" i="2"/>
  <c r="T43" i="2" s="1"/>
  <c r="K43" i="2"/>
  <c r="J43" i="2"/>
  <c r="R43" i="2" s="1"/>
  <c r="N42" i="2"/>
  <c r="V42" i="2" s="1"/>
  <c r="M42" i="2"/>
  <c r="U42" i="2" s="1"/>
  <c r="L42" i="2"/>
  <c r="T42" i="2" s="1"/>
  <c r="K42" i="2"/>
  <c r="S42" i="2" s="1"/>
  <c r="J42" i="2"/>
  <c r="R42" i="2" s="1"/>
  <c r="N41" i="2"/>
  <c r="V41" i="2" s="1"/>
  <c r="M41" i="2"/>
  <c r="U41" i="2" s="1"/>
  <c r="L41" i="2"/>
  <c r="T41" i="2" s="1"/>
  <c r="K41" i="2"/>
  <c r="S41" i="2" s="1"/>
  <c r="J41" i="2"/>
  <c r="R41" i="2" s="1"/>
  <c r="N40" i="2"/>
  <c r="V40" i="2" s="1"/>
  <c r="M40" i="2"/>
  <c r="U40" i="2" s="1"/>
  <c r="L40" i="2"/>
  <c r="T40" i="2" s="1"/>
  <c r="K40" i="2"/>
  <c r="S40" i="2" s="1"/>
  <c r="J40" i="2"/>
  <c r="R40" i="2" s="1"/>
  <c r="N39" i="2"/>
  <c r="V39" i="2" s="1"/>
  <c r="M39" i="2"/>
  <c r="U39" i="2" s="1"/>
  <c r="L39" i="2"/>
  <c r="T39" i="2" s="1"/>
  <c r="K39" i="2"/>
  <c r="J39" i="2"/>
  <c r="R39" i="2" s="1"/>
  <c r="N38" i="2"/>
  <c r="V38" i="2" s="1"/>
  <c r="M38" i="2"/>
  <c r="U38" i="2" s="1"/>
  <c r="L38" i="2"/>
  <c r="T38" i="2" s="1"/>
  <c r="K38" i="2"/>
  <c r="S38" i="2" s="1"/>
  <c r="J38" i="2"/>
  <c r="R38" i="2" s="1"/>
  <c r="N37" i="2"/>
  <c r="V37" i="2" s="1"/>
  <c r="M37" i="2"/>
  <c r="U37" i="2" s="1"/>
  <c r="L37" i="2"/>
  <c r="T37" i="2" s="1"/>
  <c r="K37" i="2"/>
  <c r="S37" i="2" s="1"/>
  <c r="J37" i="2"/>
  <c r="R37" i="2" s="1"/>
  <c r="N36" i="2"/>
  <c r="V36" i="2" s="1"/>
  <c r="M36" i="2"/>
  <c r="U36" i="2" s="1"/>
  <c r="L36" i="2"/>
  <c r="T36" i="2" s="1"/>
  <c r="K36" i="2"/>
  <c r="S36" i="2" s="1"/>
  <c r="J36" i="2"/>
  <c r="R36" i="2" s="1"/>
  <c r="N35" i="2"/>
  <c r="V35" i="2" s="1"/>
  <c r="M35" i="2"/>
  <c r="U35" i="2" s="1"/>
  <c r="L35" i="2"/>
  <c r="T35" i="2" s="1"/>
  <c r="K35" i="2"/>
  <c r="J35" i="2"/>
  <c r="R35" i="2" s="1"/>
  <c r="N34" i="2"/>
  <c r="V34" i="2" s="1"/>
  <c r="M34" i="2"/>
  <c r="U34" i="2" s="1"/>
  <c r="L34" i="2"/>
  <c r="T34" i="2" s="1"/>
  <c r="K34" i="2"/>
  <c r="S34" i="2" s="1"/>
  <c r="J34" i="2"/>
  <c r="R34" i="2" s="1"/>
  <c r="N33" i="2"/>
  <c r="V33" i="2" s="1"/>
  <c r="M33" i="2"/>
  <c r="U33" i="2" s="1"/>
  <c r="L33" i="2"/>
  <c r="T33" i="2" s="1"/>
  <c r="K33" i="2"/>
  <c r="S33" i="2" s="1"/>
  <c r="J33" i="2"/>
  <c r="R33" i="2" s="1"/>
  <c r="N32" i="2"/>
  <c r="V32" i="2" s="1"/>
  <c r="M32" i="2"/>
  <c r="U32" i="2" s="1"/>
  <c r="L32" i="2"/>
  <c r="T32" i="2" s="1"/>
  <c r="K32" i="2"/>
  <c r="S32" i="2" s="1"/>
  <c r="J32" i="2"/>
  <c r="R32" i="2" s="1"/>
  <c r="N31" i="2"/>
  <c r="V31" i="2" s="1"/>
  <c r="M31" i="2"/>
  <c r="U31" i="2" s="1"/>
  <c r="L31" i="2"/>
  <c r="T31" i="2" s="1"/>
  <c r="K31" i="2"/>
  <c r="J31" i="2"/>
  <c r="R31" i="2" s="1"/>
  <c r="N30" i="2"/>
  <c r="V30" i="2" s="1"/>
  <c r="M30" i="2"/>
  <c r="U30" i="2" s="1"/>
  <c r="L30" i="2"/>
  <c r="T30" i="2" s="1"/>
  <c r="K30" i="2"/>
  <c r="S30" i="2" s="1"/>
  <c r="J30" i="2"/>
  <c r="R30" i="2" s="1"/>
  <c r="N29" i="2"/>
  <c r="V29" i="2" s="1"/>
  <c r="M29" i="2"/>
  <c r="U29" i="2" s="1"/>
  <c r="L29" i="2"/>
  <c r="T29" i="2" s="1"/>
  <c r="K29" i="2"/>
  <c r="S29" i="2" s="1"/>
  <c r="J29" i="2"/>
  <c r="R29" i="2" s="1"/>
  <c r="N28" i="2"/>
  <c r="V28" i="2" s="1"/>
  <c r="M28" i="2"/>
  <c r="U28" i="2" s="1"/>
  <c r="L28" i="2"/>
  <c r="T28" i="2" s="1"/>
  <c r="K28" i="2"/>
  <c r="S28" i="2" s="1"/>
  <c r="J28" i="2"/>
  <c r="R28" i="2" s="1"/>
  <c r="N27" i="2"/>
  <c r="V27" i="2" s="1"/>
  <c r="M27" i="2"/>
  <c r="U27" i="2" s="1"/>
  <c r="L27" i="2"/>
  <c r="T27" i="2" s="1"/>
  <c r="K27" i="2"/>
  <c r="J27" i="2"/>
  <c r="R27" i="2" s="1"/>
  <c r="N26" i="2"/>
  <c r="V26" i="2" s="1"/>
  <c r="M26" i="2"/>
  <c r="U26" i="2" s="1"/>
  <c r="L26" i="2"/>
  <c r="T26" i="2" s="1"/>
  <c r="K26" i="2"/>
  <c r="S26" i="2" s="1"/>
  <c r="J26" i="2"/>
  <c r="R26" i="2" s="1"/>
  <c r="N25" i="2"/>
  <c r="V25" i="2" s="1"/>
  <c r="M25" i="2"/>
  <c r="U25" i="2" s="1"/>
  <c r="L25" i="2"/>
  <c r="T25" i="2" s="1"/>
  <c r="K25" i="2"/>
  <c r="S25" i="2" s="1"/>
  <c r="J25" i="2"/>
  <c r="R25" i="2" s="1"/>
  <c r="N24" i="2"/>
  <c r="V24" i="2" s="1"/>
  <c r="M24" i="2"/>
  <c r="U24" i="2" s="1"/>
  <c r="L24" i="2"/>
  <c r="T24" i="2" s="1"/>
  <c r="K24" i="2"/>
  <c r="S24" i="2" s="1"/>
  <c r="J24" i="2"/>
  <c r="R24" i="2" s="1"/>
  <c r="N23" i="2"/>
  <c r="V23" i="2" s="1"/>
  <c r="M23" i="2"/>
  <c r="U23" i="2" s="1"/>
  <c r="L23" i="2"/>
  <c r="T23" i="2" s="1"/>
  <c r="K23" i="2"/>
  <c r="J23" i="2"/>
  <c r="R23" i="2" s="1"/>
  <c r="N22" i="2"/>
  <c r="V22" i="2" s="1"/>
  <c r="M22" i="2"/>
  <c r="U22" i="2" s="1"/>
  <c r="L22" i="2"/>
  <c r="T22" i="2" s="1"/>
  <c r="K22" i="2"/>
  <c r="S22" i="2" s="1"/>
  <c r="J22" i="2"/>
  <c r="R22" i="2" s="1"/>
  <c r="N21" i="2"/>
  <c r="V21" i="2" s="1"/>
  <c r="M21" i="2"/>
  <c r="U21" i="2" s="1"/>
  <c r="L21" i="2"/>
  <c r="T21" i="2" s="1"/>
  <c r="K21" i="2"/>
  <c r="S21" i="2" s="1"/>
  <c r="J21" i="2"/>
  <c r="R21" i="2" s="1"/>
  <c r="N20" i="2"/>
  <c r="V20" i="2" s="1"/>
  <c r="M20" i="2"/>
  <c r="U20" i="2" s="1"/>
  <c r="L20" i="2"/>
  <c r="T20" i="2" s="1"/>
  <c r="K20" i="2"/>
  <c r="S20" i="2" s="1"/>
  <c r="J20" i="2"/>
  <c r="R20" i="2" s="1"/>
  <c r="N19" i="2"/>
  <c r="V19" i="2" s="1"/>
  <c r="M19" i="2"/>
  <c r="U19" i="2" s="1"/>
  <c r="L19" i="2"/>
  <c r="T19" i="2" s="1"/>
  <c r="K19" i="2"/>
  <c r="J19" i="2"/>
  <c r="R19" i="2" s="1"/>
  <c r="N18" i="2"/>
  <c r="V18" i="2" s="1"/>
  <c r="M18" i="2"/>
  <c r="U18" i="2" s="1"/>
  <c r="L18" i="2"/>
  <c r="T18" i="2" s="1"/>
  <c r="K18" i="2"/>
  <c r="S18" i="2" s="1"/>
  <c r="J18" i="2"/>
  <c r="R18" i="2" s="1"/>
  <c r="N17" i="2"/>
  <c r="V17" i="2" s="1"/>
  <c r="M17" i="2"/>
  <c r="U17" i="2" s="1"/>
  <c r="L17" i="2"/>
  <c r="T17" i="2" s="1"/>
  <c r="K17" i="2"/>
  <c r="S17" i="2" s="1"/>
  <c r="J17" i="2"/>
  <c r="R17" i="2" s="1"/>
  <c r="N16" i="2"/>
  <c r="V16" i="2" s="1"/>
  <c r="M16" i="2"/>
  <c r="U16" i="2" s="1"/>
  <c r="L16" i="2"/>
  <c r="T16" i="2" s="1"/>
  <c r="K16" i="2"/>
  <c r="S16" i="2" s="1"/>
  <c r="J16" i="2"/>
  <c r="R16" i="2" s="1"/>
  <c r="N15" i="2"/>
  <c r="V15" i="2" s="1"/>
  <c r="M15" i="2"/>
  <c r="U15" i="2" s="1"/>
  <c r="L15" i="2"/>
  <c r="T15" i="2" s="1"/>
  <c r="K15" i="2"/>
  <c r="J15" i="2"/>
  <c r="R15" i="2" s="1"/>
  <c r="N14" i="2"/>
  <c r="V14" i="2" s="1"/>
  <c r="M14" i="2"/>
  <c r="U14" i="2" s="1"/>
  <c r="L14" i="2"/>
  <c r="T14" i="2" s="1"/>
  <c r="K14" i="2"/>
  <c r="S14" i="2" s="1"/>
  <c r="J14" i="2"/>
  <c r="R14" i="2" s="1"/>
  <c r="N13" i="2"/>
  <c r="V13" i="2" s="1"/>
  <c r="M13" i="2"/>
  <c r="U13" i="2" s="1"/>
  <c r="L13" i="2"/>
  <c r="T13" i="2" s="1"/>
  <c r="K13" i="2"/>
  <c r="S13" i="2" s="1"/>
  <c r="J13" i="2"/>
  <c r="R13" i="2" s="1"/>
  <c r="N12" i="2"/>
  <c r="V12" i="2" s="1"/>
  <c r="M12" i="2"/>
  <c r="U12" i="2" s="1"/>
  <c r="L12" i="2"/>
  <c r="T12" i="2" s="1"/>
  <c r="K12" i="2"/>
  <c r="S12" i="2" s="1"/>
  <c r="J12" i="2"/>
  <c r="R12" i="2" s="1"/>
  <c r="N11" i="2"/>
  <c r="V11" i="2" s="1"/>
  <c r="M11" i="2"/>
  <c r="U11" i="2" s="1"/>
  <c r="L11" i="2"/>
  <c r="T11" i="2" s="1"/>
  <c r="K11" i="2"/>
  <c r="J11" i="2"/>
  <c r="R11" i="2" s="1"/>
  <c r="N10" i="2"/>
  <c r="V10" i="2" s="1"/>
  <c r="M10" i="2"/>
  <c r="U10" i="2" s="1"/>
  <c r="L10" i="2"/>
  <c r="T10" i="2" s="1"/>
  <c r="K10" i="2"/>
  <c r="S10" i="2" s="1"/>
  <c r="J10" i="2"/>
  <c r="R10" i="2" s="1"/>
  <c r="N9" i="2"/>
  <c r="V9" i="2" s="1"/>
  <c r="M9" i="2"/>
  <c r="U9" i="2" s="1"/>
  <c r="L9" i="2"/>
  <c r="T9" i="2" s="1"/>
  <c r="K9" i="2"/>
  <c r="S9" i="2" s="1"/>
  <c r="J9" i="2"/>
  <c r="R9" i="2" s="1"/>
  <c r="N8" i="2"/>
  <c r="V8" i="2" s="1"/>
  <c r="M8" i="2"/>
  <c r="U8" i="2" s="1"/>
  <c r="L8" i="2"/>
  <c r="T8" i="2" s="1"/>
  <c r="K8" i="2"/>
  <c r="S8" i="2" s="1"/>
  <c r="J8" i="2"/>
  <c r="R8" i="2" s="1"/>
  <c r="N7" i="2"/>
  <c r="V7" i="2" s="1"/>
  <c r="M7" i="2"/>
  <c r="U7" i="2" s="1"/>
  <c r="L7" i="2"/>
  <c r="T7" i="2" s="1"/>
  <c r="K7" i="2"/>
  <c r="J7" i="2"/>
  <c r="R7" i="2" s="1"/>
  <c r="N6" i="2"/>
  <c r="V6" i="2" s="1"/>
  <c r="M6" i="2"/>
  <c r="U6" i="2" s="1"/>
  <c r="L6" i="2"/>
  <c r="T6" i="2" s="1"/>
  <c r="K6" i="2"/>
  <c r="S6" i="2" s="1"/>
  <c r="J6" i="2"/>
  <c r="R6" i="2" s="1"/>
  <c r="N5" i="2"/>
  <c r="N65" i="2" s="1"/>
  <c r="M5" i="2"/>
  <c r="L5" i="2"/>
  <c r="K5" i="2"/>
  <c r="J5" i="2"/>
  <c r="J65" i="2" s="1"/>
  <c r="S5" i="2" l="1"/>
  <c r="K65" i="2"/>
  <c r="T5" i="2"/>
  <c r="T65" i="2" s="1"/>
  <c r="L65" i="2"/>
  <c r="U5" i="2"/>
  <c r="U65" i="2" s="1"/>
  <c r="M65" i="2"/>
  <c r="O31" i="2"/>
  <c r="W31" i="2" s="1"/>
  <c r="O15" i="2"/>
  <c r="W15" i="2" s="1"/>
  <c r="O47" i="2"/>
  <c r="W47" i="2" s="1"/>
  <c r="O27" i="2"/>
  <c r="W27" i="2" s="1"/>
  <c r="O7" i="2"/>
  <c r="W7" i="2" s="1"/>
  <c r="O23" i="2"/>
  <c r="W23" i="2" s="1"/>
  <c r="O39" i="2"/>
  <c r="W39" i="2" s="1"/>
  <c r="O55" i="2"/>
  <c r="W55" i="2" s="1"/>
  <c r="O11" i="2"/>
  <c r="W11" i="2" s="1"/>
  <c r="O43" i="2"/>
  <c r="W43" i="2" s="1"/>
  <c r="O19" i="2"/>
  <c r="W19" i="2" s="1"/>
  <c r="O35" i="2"/>
  <c r="W35" i="2" s="1"/>
  <c r="O51" i="2"/>
  <c r="W51" i="2" s="1"/>
  <c r="V5" i="2"/>
  <c r="V65" i="2" s="1"/>
  <c r="R5" i="2"/>
  <c r="R65" i="2" s="1"/>
  <c r="S7" i="2"/>
  <c r="O8" i="2"/>
  <c r="W8" i="2" s="1"/>
  <c r="S11" i="2"/>
  <c r="O12" i="2"/>
  <c r="W12" i="2" s="1"/>
  <c r="S15" i="2"/>
  <c r="O16" i="2"/>
  <c r="W16" i="2" s="1"/>
  <c r="S19" i="2"/>
  <c r="O20" i="2"/>
  <c r="W20" i="2" s="1"/>
  <c r="S23" i="2"/>
  <c r="O24" i="2"/>
  <c r="W24" i="2" s="1"/>
  <c r="S27" i="2"/>
  <c r="O28" i="2"/>
  <c r="W28" i="2" s="1"/>
  <c r="S31" i="2"/>
  <c r="O32" i="2"/>
  <c r="W32" i="2" s="1"/>
  <c r="S35" i="2"/>
  <c r="O36" i="2"/>
  <c r="W36" i="2" s="1"/>
  <c r="S39" i="2"/>
  <c r="O40" i="2"/>
  <c r="W40" i="2" s="1"/>
  <c r="S43" i="2"/>
  <c r="O44" i="2"/>
  <c r="W44" i="2" s="1"/>
  <c r="S47" i="2"/>
  <c r="O48" i="2"/>
  <c r="W48" i="2" s="1"/>
  <c r="S51" i="2"/>
  <c r="O52" i="2"/>
  <c r="W52" i="2" s="1"/>
  <c r="S55" i="2"/>
  <c r="O14" i="2"/>
  <c r="W14" i="2" s="1"/>
  <c r="O18" i="2"/>
  <c r="W18" i="2" s="1"/>
  <c r="O22" i="2"/>
  <c r="W22" i="2" s="1"/>
  <c r="O26" i="2"/>
  <c r="W26" i="2" s="1"/>
  <c r="O30" i="2"/>
  <c r="W30" i="2" s="1"/>
  <c r="O34" i="2"/>
  <c r="W34" i="2" s="1"/>
  <c r="O38" i="2"/>
  <c r="W38" i="2" s="1"/>
  <c r="O42" i="2"/>
  <c r="W42" i="2" s="1"/>
  <c r="O46" i="2"/>
  <c r="W46" i="2" s="1"/>
  <c r="O50" i="2"/>
  <c r="W50" i="2" s="1"/>
  <c r="O54" i="2"/>
  <c r="W54" i="2" s="1"/>
  <c r="O58" i="2"/>
  <c r="W58" i="2" s="1"/>
  <c r="O62" i="2"/>
  <c r="W62" i="2" s="1"/>
  <c r="O5" i="2"/>
  <c r="O9" i="2"/>
  <c r="W9" i="2" s="1"/>
  <c r="O13" i="2"/>
  <c r="W13" i="2" s="1"/>
  <c r="O17" i="2"/>
  <c r="W17" i="2" s="1"/>
  <c r="O21" i="2"/>
  <c r="W21" i="2" s="1"/>
  <c r="O25" i="2"/>
  <c r="W25" i="2" s="1"/>
  <c r="O29" i="2"/>
  <c r="W29" i="2" s="1"/>
  <c r="O33" i="2"/>
  <c r="W33" i="2" s="1"/>
  <c r="O37" i="2"/>
  <c r="W37" i="2" s="1"/>
  <c r="O41" i="2"/>
  <c r="W41" i="2" s="1"/>
  <c r="O45" i="2"/>
  <c r="W45" i="2" s="1"/>
  <c r="O49" i="2"/>
  <c r="W49" i="2" s="1"/>
  <c r="O53" i="2"/>
  <c r="W53" i="2" s="1"/>
  <c r="O59" i="2"/>
  <c r="W59" i="2" s="1"/>
  <c r="O63" i="2"/>
  <c r="W63" i="2" s="1"/>
  <c r="O6" i="2"/>
  <c r="W6" i="2" s="1"/>
  <c r="O10" i="2"/>
  <c r="W10" i="2" s="1"/>
  <c r="O56" i="2"/>
  <c r="W56" i="2" s="1"/>
  <c r="O60" i="2"/>
  <c r="W60" i="2" s="1"/>
  <c r="O64" i="2"/>
  <c r="W64" i="2" s="1"/>
  <c r="O57" i="2"/>
  <c r="W57" i="2" s="1"/>
  <c r="O61" i="2"/>
  <c r="W61" i="2" s="1"/>
  <c r="S65" i="2" l="1"/>
  <c r="W5" i="2"/>
  <c r="W65" i="2" s="1"/>
  <c r="O65" i="2"/>
  <c r="I67" i="2" l="1"/>
  <c r="D64" i="6" l="1"/>
  <c r="C64" i="6"/>
  <c r="D63" i="6"/>
  <c r="C63" i="6"/>
  <c r="D62" i="6"/>
  <c r="C62" i="6"/>
  <c r="E62" i="6" s="1"/>
  <c r="G62" i="6" s="1"/>
  <c r="D61" i="6"/>
  <c r="C61" i="6"/>
  <c r="D60" i="6"/>
  <c r="C60" i="6"/>
  <c r="D59" i="6"/>
  <c r="E59" i="6" s="1"/>
  <c r="F59" i="6" s="1"/>
  <c r="C59" i="6"/>
  <c r="D58" i="6"/>
  <c r="C58" i="6"/>
  <c r="D57" i="6"/>
  <c r="C57" i="6"/>
  <c r="D56" i="6"/>
  <c r="C56" i="6"/>
  <c r="D55" i="6"/>
  <c r="C55" i="6"/>
  <c r="D54" i="6"/>
  <c r="C54" i="6"/>
  <c r="E54" i="6" s="1"/>
  <c r="G54" i="6" s="1"/>
  <c r="D53" i="6"/>
  <c r="C53" i="6"/>
  <c r="D52" i="6"/>
  <c r="C52" i="6"/>
  <c r="D51" i="6"/>
  <c r="C51" i="6"/>
  <c r="D50" i="6"/>
  <c r="C50" i="6"/>
  <c r="E50" i="6" s="1"/>
  <c r="D49" i="6"/>
  <c r="G49" i="6" s="1"/>
  <c r="C49" i="6"/>
  <c r="E49" i="6" s="1"/>
  <c r="D48" i="6"/>
  <c r="C48" i="6"/>
  <c r="D47" i="6"/>
  <c r="C47" i="6"/>
  <c r="D46" i="6"/>
  <c r="C46" i="6"/>
  <c r="D45" i="6"/>
  <c r="C45" i="6"/>
  <c r="D44" i="6"/>
  <c r="C44" i="6"/>
  <c r="D43" i="6"/>
  <c r="C43" i="6"/>
  <c r="E43" i="6" s="1"/>
  <c r="F43" i="6" s="1"/>
  <c r="D42" i="6"/>
  <c r="C42" i="6"/>
  <c r="E42" i="6" s="1"/>
  <c r="D41" i="6"/>
  <c r="C41" i="6"/>
  <c r="D40" i="6"/>
  <c r="C40" i="6"/>
  <c r="D39" i="6"/>
  <c r="C39" i="6"/>
  <c r="D38" i="6"/>
  <c r="C38" i="6"/>
  <c r="E38" i="6" s="1"/>
  <c r="G38" i="6" s="1"/>
  <c r="D37" i="6"/>
  <c r="C37" i="6"/>
  <c r="D36" i="6"/>
  <c r="C36" i="6"/>
  <c r="D35" i="6"/>
  <c r="C35" i="6"/>
  <c r="D34" i="6"/>
  <c r="C34" i="6"/>
  <c r="E34" i="6" s="1"/>
  <c r="D33" i="6"/>
  <c r="C33" i="6"/>
  <c r="E33" i="6" s="1"/>
  <c r="D32" i="6"/>
  <c r="C32" i="6"/>
  <c r="D31" i="6"/>
  <c r="C31" i="6"/>
  <c r="D30" i="6"/>
  <c r="C30" i="6"/>
  <c r="E30" i="6" s="1"/>
  <c r="G30" i="6" s="1"/>
  <c r="D29" i="6"/>
  <c r="C29" i="6"/>
  <c r="D28" i="6"/>
  <c r="C28" i="6"/>
  <c r="D27" i="6"/>
  <c r="C27" i="6"/>
  <c r="E27" i="6" s="1"/>
  <c r="F27" i="6" s="1"/>
  <c r="D26" i="6"/>
  <c r="E26" i="6" s="1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E19" i="6" s="1"/>
  <c r="F19" i="6" s="1"/>
  <c r="E18" i="6"/>
  <c r="D18" i="6"/>
  <c r="C18" i="6"/>
  <c r="G17" i="6"/>
  <c r="F17" i="6"/>
  <c r="D17" i="6"/>
  <c r="C17" i="6"/>
  <c r="E17" i="6" s="1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E10" i="6" s="1"/>
  <c r="C10" i="6"/>
  <c r="D9" i="6"/>
  <c r="C9" i="6"/>
  <c r="D8" i="6"/>
  <c r="C8" i="6"/>
  <c r="D7" i="6"/>
  <c r="C7" i="6"/>
  <c r="D6" i="6"/>
  <c r="C6" i="6"/>
  <c r="E6" i="6" s="1"/>
  <c r="G6" i="6" s="1"/>
  <c r="D5" i="6"/>
  <c r="C5" i="6"/>
  <c r="E14" i="6" l="1"/>
  <c r="G14" i="6" s="1"/>
  <c r="E8" i="6"/>
  <c r="G8" i="6" s="1"/>
  <c r="F49" i="6"/>
  <c r="E58" i="6"/>
  <c r="F58" i="6" s="1"/>
  <c r="E7" i="6"/>
  <c r="F7" i="6" s="1"/>
  <c r="E9" i="6"/>
  <c r="F9" i="6" s="1"/>
  <c r="E22" i="6"/>
  <c r="G22" i="6" s="1"/>
  <c r="G33" i="6"/>
  <c r="E35" i="6"/>
  <c r="F35" i="6" s="1"/>
  <c r="E41" i="6"/>
  <c r="G41" i="6" s="1"/>
  <c r="E46" i="6"/>
  <c r="G46" i="6" s="1"/>
  <c r="E51" i="6"/>
  <c r="F51" i="6" s="1"/>
  <c r="G25" i="6"/>
  <c r="F33" i="6"/>
  <c r="E5" i="6"/>
  <c r="G5" i="6" s="1"/>
  <c r="E25" i="6"/>
  <c r="F25" i="6" s="1"/>
  <c r="E57" i="6"/>
  <c r="F57" i="6" s="1"/>
  <c r="G10" i="6"/>
  <c r="F10" i="6"/>
  <c r="E12" i="6"/>
  <c r="G12" i="6" s="1"/>
  <c r="G18" i="6"/>
  <c r="F18" i="6"/>
  <c r="E37" i="6"/>
  <c r="G37" i="6" s="1"/>
  <c r="F37" i="6"/>
  <c r="G40" i="6"/>
  <c r="G50" i="6"/>
  <c r="F50" i="6"/>
  <c r="G26" i="6"/>
  <c r="F26" i="6"/>
  <c r="E45" i="6"/>
  <c r="G45" i="6" s="1"/>
  <c r="G58" i="6"/>
  <c r="E11" i="6"/>
  <c r="F11" i="6" s="1"/>
  <c r="E21" i="6"/>
  <c r="G21" i="6" s="1"/>
  <c r="G24" i="6"/>
  <c r="G34" i="6"/>
  <c r="F34" i="6"/>
  <c r="E53" i="6"/>
  <c r="G53" i="6" s="1"/>
  <c r="F6" i="6"/>
  <c r="E29" i="6"/>
  <c r="G29" i="6" s="1"/>
  <c r="G32" i="6"/>
  <c r="G42" i="6"/>
  <c r="F42" i="6"/>
  <c r="E61" i="6"/>
  <c r="G61" i="6" s="1"/>
  <c r="F61" i="6"/>
  <c r="E20" i="6"/>
  <c r="G20" i="6" s="1"/>
  <c r="E28" i="6"/>
  <c r="F28" i="6" s="1"/>
  <c r="E36" i="6"/>
  <c r="F36" i="6" s="1"/>
  <c r="E44" i="6"/>
  <c r="G44" i="6" s="1"/>
  <c r="E52" i="6"/>
  <c r="G52" i="6" s="1"/>
  <c r="E60" i="6"/>
  <c r="G60" i="6" s="1"/>
  <c r="D65" i="6"/>
  <c r="E15" i="6"/>
  <c r="F15" i="6" s="1"/>
  <c r="E23" i="6"/>
  <c r="F23" i="6" s="1"/>
  <c r="E31" i="6"/>
  <c r="F31" i="6" s="1"/>
  <c r="E39" i="6"/>
  <c r="F39" i="6" s="1"/>
  <c r="E47" i="6"/>
  <c r="F47" i="6" s="1"/>
  <c r="E55" i="6"/>
  <c r="F55" i="6" s="1"/>
  <c r="E63" i="6"/>
  <c r="F63" i="6" s="1"/>
  <c r="C65" i="6"/>
  <c r="F5" i="6"/>
  <c r="G7" i="6"/>
  <c r="E13" i="6"/>
  <c r="F13" i="6" s="1"/>
  <c r="E16" i="6"/>
  <c r="F16" i="6" s="1"/>
  <c r="G19" i="6"/>
  <c r="F22" i="6"/>
  <c r="E24" i="6"/>
  <c r="F24" i="6" s="1"/>
  <c r="G27" i="6"/>
  <c r="F30" i="6"/>
  <c r="E32" i="6"/>
  <c r="F32" i="6" s="1"/>
  <c r="G35" i="6"/>
  <c r="F38" i="6"/>
  <c r="E40" i="6"/>
  <c r="F40" i="6" s="1"/>
  <c r="G43" i="6"/>
  <c r="F46" i="6"/>
  <c r="E48" i="6"/>
  <c r="F48" i="6" s="1"/>
  <c r="G51" i="6"/>
  <c r="F54" i="6"/>
  <c r="E56" i="6"/>
  <c r="G56" i="6" s="1"/>
  <c r="G59" i="6"/>
  <c r="F62" i="6"/>
  <c r="E64" i="6"/>
  <c r="G64" i="6" s="1"/>
  <c r="G48" i="6" l="1"/>
  <c r="G16" i="6"/>
  <c r="F41" i="6"/>
  <c r="F64" i="6"/>
  <c r="F56" i="6"/>
  <c r="F14" i="6"/>
  <c r="G9" i="6"/>
  <c r="F8" i="6"/>
  <c r="F53" i="6"/>
  <c r="G28" i="6"/>
  <c r="G31" i="6"/>
  <c r="G36" i="6"/>
  <c r="G13" i="6"/>
  <c r="G57" i="6"/>
  <c r="G63" i="6"/>
  <c r="F44" i="6"/>
  <c r="F21" i="6"/>
  <c r="F52" i="6"/>
  <c r="G39" i="6"/>
  <c r="F20" i="6"/>
  <c r="F12" i="6"/>
  <c r="F60" i="6"/>
  <c r="G47" i="6"/>
  <c r="G15" i="6"/>
  <c r="G11" i="6"/>
  <c r="G55" i="6"/>
  <c r="G23" i="6"/>
  <c r="E65" i="6"/>
  <c r="G65" i="6" s="1"/>
  <c r="F29" i="6"/>
  <c r="F45" i="6"/>
  <c r="F65" i="6" l="1"/>
</calcChain>
</file>

<file path=xl/sharedStrings.xml><?xml version="1.0" encoding="utf-8"?>
<sst xmlns="http://schemas.openxmlformats.org/spreadsheetml/2006/main" count="2798" uniqueCount="241">
  <si>
    <t>Расчет лимитов подушевого финансирования амбулаторно-поликлинической помощи на Июнь 2017 года</t>
  </si>
  <si>
    <t xml:space="preserve">МО </t>
  </si>
  <si>
    <t>СМО</t>
  </si>
  <si>
    <t>СОГАЗ-МС</t>
  </si>
  <si>
    <t>РГС - МЕДИЦИНА</t>
  </si>
  <si>
    <t>ИНГОССТРАХ-МС</t>
  </si>
  <si>
    <t>МАКС-М</t>
  </si>
  <si>
    <t>Итого</t>
  </si>
  <si>
    <t>ОРЕНБУРГ ОБЛАСТНАЯ КБ  № 2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</si>
  <si>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</si>
  <si>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</si>
  <si>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</si>
  <si>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</si>
  <si>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</si>
  <si>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</si>
  <si>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</si>
  <si>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</si>
  <si>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</si>
  <si>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</si>
  <si>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</si>
  <si>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</si>
  <si>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</si>
  <si>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</si>
  <si>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</si>
  <si>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</si>
  <si>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</si>
  <si>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</si>
  <si>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</si>
  <si>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</si>
  <si>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</si>
  <si>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</si>
  <si>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</si>
  <si>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</si>
  <si>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</si>
  <si>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</si>
  <si>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</si>
  <si>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</si>
  <si>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</si>
  <si>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</si>
  <si>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</si>
  <si>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</si>
  <si>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</si>
  <si>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</si>
  <si>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</si>
  <si>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</si>
  <si>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</si>
  <si>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</si>
  <si>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</si>
  <si>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</si>
  <si>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</si>
  <si>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</si>
  <si>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</si>
  <si>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</si>
  <si>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</si>
  <si>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</si>
  <si>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</si>
  <si>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</si>
  <si>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</si>
  <si>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</si>
  <si>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</si>
  <si>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</si>
  <si>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</si>
  <si>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</si>
  <si>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</si>
  <si>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</si>
  <si>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</si>
  <si>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</si>
  <si>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</si>
  <si>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</si>
  <si>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</si>
  <si>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</si>
  <si>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</si>
  <si>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</si>
  <si>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</si>
  <si>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</si>
  <si>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</si>
  <si>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</si>
  <si>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</si>
  <si>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Итого по области</t>
  </si>
  <si>
    <t>Численность прикрепленного на 1 число месяца по СМО →
и по ПВГ ↓</t>
  </si>
  <si>
    <t>Лимит ПФ по СМО</t>
  </si>
  <si>
    <t>Оценка объёма амбулаторно-поликлинических посещений на одного прикреплённого к медицинской организации.*</t>
  </si>
  <si>
    <t>Код МОЕР</t>
  </si>
  <si>
    <t>Краткое наименование медицинской организации</t>
  </si>
  <si>
    <t>Количество АПП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</si>
  <si>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</si>
  <si>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</si>
  <si>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</si>
  <si>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</si>
  <si>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</si>
  <si>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</si>
  <si>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</si>
  <si>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</si>
  <si>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</si>
  <si>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</si>
  <si>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</si>
  <si>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2017 году на взрослых составляет 0,269 (или 26,9%), на детей составляет 0,413 (или 41,3%).
** результат со значением "1" отражает наличие случаев АПП в отношении умерших граждан.</t>
  </si>
  <si>
    <t>Количество посещений с профилактической целью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</si>
  <si>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</si>
  <si>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</si>
  <si>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</si>
  <si>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5 мес. 2017 года составляет - 42,08%, на детей  составляет -37,35%
** результат со значением "1" отражает наличие случаев АПП в отношении умерших граждан.</t>
  </si>
  <si>
    <t>Максимальный балл  по показателю - 5</t>
  </si>
  <si>
    <t>Кол-во прошедших дипансеризацию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</si>
  <si>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</si>
  <si>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</si>
  <si>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диспансеризации взрослого населения</t>
  </si>
  <si>
    <t>Взрослые</t>
  </si>
  <si>
    <t>Дети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</si>
  <si>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</si>
  <si>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5 мес. 2017 года составляет - 0,2137 посещений на 1 жителя (взрослые); при нормативе  на год - 0,7319 посещений на 1 жителя (дети) целевой показатель за 5 мес. 2017 года составляет - 0,305 посещений на 1 жителя (дети)
** результат со значением "1" отражает наличие случаев АПП в отношении умерших граждан.</t>
  </si>
  <si>
    <t>Количество случаев неотложной помощи</t>
  </si>
  <si>
    <t>ИТОГОВЫЙ балл по показателю</t>
  </si>
  <si>
    <t>ИТОГО</t>
  </si>
  <si>
    <t>Частота вызовов скорой помощи ПН*</t>
  </si>
  <si>
    <t>* при нормативе на год - 0,304 посещений на 1 жителя (взрослые), целевой показатель за 5 мес. 2017 года составляет - 0,1267 посещений на 1 жителя (взрослые); при нормативе  на год - 0,286 посещений на 1 жителя (дети) целевой показатель за 5 мес. 2017 года составляет - 0,1192 посещений на 1 жителя (дети)
** результат со значением "1" отражает наличие случаев АПП в отношении умерших граждан.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</si>
  <si>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</si>
  <si>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</si>
  <si>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</t>
  </si>
  <si>
    <t>Уровень госпитализации ПН в стационар от общей численности ПН*</t>
  </si>
  <si>
    <t>* при нормативе на год - 0,149 госпитализаций на 1 жителя (взрослые), целевой показатель за 5 мес. 2017 года составляет - 0,0621 госпитализаций на 1 жителя (взрослые); при нормативе  на год - 0,158 госпитализаций на 1 жителя (дети) целевой показатель за 5 мес. 2017 года составляет - 0,0658 госпитализаций на 1 жителя (дети)
** результат со значением "1" отражает наличие случаев АПП в отношении умерших граждан.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</si>
  <si>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</si>
  <si>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</si>
  <si>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</si>
  <si>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амбулаторной помощью ПН, ранее  госпитализированного с диагнозом инфарк/инсульт (в течение одного месяца после выписки из стационаров)*</t>
  </si>
  <si>
    <t>* За норматив принимается значение "лучшего" (0,8571), наибольшего результата в расчетном периоде (апрель-май)
** результат со значением "1" отражает наличие случаев АПП в отношении умерших граждан.</t>
  </si>
  <si>
    <t>Количество случаев АПП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</si>
  <si>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</si>
  <si>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количества случаев АПП в  течение месяца после инфаркта/инсульта к общему количеству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</si>
  <si>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</si>
  <si>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</si>
  <si>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</si>
  <si>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</si>
  <si>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</si>
  <si>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</si>
  <si>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 xml:space="preserve">Расчёт общего количества баллов по всем целевым показателям и % премиальной части.
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</si>
  <si>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</si>
  <si>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</si>
  <si>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</si>
  <si>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</si>
  <si>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</si>
  <si>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</si>
  <si>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</si>
  <si>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</si>
  <si>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</si>
  <si>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</si>
  <si>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</si>
  <si>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</si>
  <si>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</si>
  <si>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</si>
  <si>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* при нормативе на год - 5,559 посещений на 1 жителя (взрослые), целевой показатель за 5 мес. 2017 года составляет - 2,3163 посещений на 1 жителя (взрослые) 11,887 посещений на 1 жителя (дети), целевой показатель за 5  мес. составляет -4,9529посещений на 1 жителя (взрослые).
** результат со значением "1" отражает наличие случаев АПП в отношении умерших граждан.</t>
  </si>
  <si>
    <t>Наименование МО</t>
  </si>
  <si>
    <t>Оренбургский ф-л ОАО "СК "Согаз-мед"</t>
  </si>
  <si>
    <t xml:space="preserve">Ф-л ООО "СК"Ингосстрах-М" в г.Оренбурге </t>
  </si>
  <si>
    <t>Ф-л ООО "РГС-МЕДИЦИНА" В Оренб.обл.</t>
  </si>
  <si>
    <t>Остаток премиального фонда по МО-балансодержателям за апрель 2017г. после оценки результатов и выплаты СМО, рублей</t>
  </si>
  <si>
    <t>Сумма премиального фонда за май 2017г., рублей</t>
  </si>
  <si>
    <t xml:space="preserve">Итого премиальный фонд к распределению 
по итогам работы за май 2017г., рублей </t>
  </si>
  <si>
    <t>% премиальной суммы, подлежащий перечислению в МО в соответствии с утвержденным расчетом результатов оценки</t>
  </si>
  <si>
    <t>Ф-л ООО "РГС-МЕДИЦИНА" В Оренбургской области</t>
  </si>
  <si>
    <t>Оренбургский филиал ОАО "Страховая компания "Согаз-мед"</t>
  </si>
  <si>
    <t xml:space="preserve">Филиал ООО "Страховая компания "Ингосстрах-М" в г.Оренбурге </t>
  </si>
  <si>
    <t>х</t>
  </si>
  <si>
    <t xml:space="preserve">Расчет суммы премии, подлежащей распределению  по итогам работы медицинских организаций - балансодержателей за май 2017 года </t>
  </si>
  <si>
    <t>Расчет премиальных сумм по итогам работы амбулаторной службы медицинских организаций – балансодержателей 
за май 2017 года в разрезе страховых медицинских организаций</t>
  </si>
  <si>
    <t xml:space="preserve">Премиальный фонд к распределению 
по итогам работы за май 2017г., рублей </t>
  </si>
  <si>
    <t xml:space="preserve">Итого сумма премии к выплате
по итогам работы  за май 2017г., рублей </t>
  </si>
  <si>
    <t>СПРАВОЧНО
переходящий на июнь 2017г.  остаток</t>
  </si>
  <si>
    <t>Утверждено на 2017г.</t>
  </si>
  <si>
    <t>Корректировка</t>
  </si>
  <si>
    <t>Утверждено на 2017г. после корректировки</t>
  </si>
  <si>
    <t>ЗС</t>
  </si>
  <si>
    <t>руб.</t>
  </si>
  <si>
    <t>1 квартал 2017 г.</t>
  </si>
  <si>
    <t>2 квартал 2017 г.</t>
  </si>
  <si>
    <t>3 квартал 2017 г.</t>
  </si>
  <si>
    <t>4 квартал 2017 г.</t>
  </si>
  <si>
    <t>СТАЦИОНАР (МРФ)</t>
  </si>
  <si>
    <t>ОПМП на 2017 год с учетом корректировки</t>
  </si>
  <si>
    <t>лимит</t>
  </si>
  <si>
    <t>1 квартал</t>
  </si>
  <si>
    <t>ИНГОССТРАХ-М</t>
  </si>
  <si>
    <t>РГС-МЕДИЦИНА</t>
  </si>
  <si>
    <t>СОГАЗ-МЕД</t>
  </si>
  <si>
    <t>2 квартал</t>
  </si>
  <si>
    <t>3 квартал</t>
  </si>
  <si>
    <t>4 квартал</t>
  </si>
  <si>
    <t>Стационар (МРФ)</t>
  </si>
  <si>
    <t xml:space="preserve">Корректировка объемов предоставления стационарной и стационарозамещающей медицинской помощи (включая ВМП) на 2017 год между кварталами                                 для ГАУЗ «ГКБ № 4» г. Оренбурга  по ходатайству медицинской организации. </t>
  </si>
  <si>
    <t>ГАУЗ «ГКБ № 4»               г. Оренбурга</t>
  </si>
  <si>
    <t>ВМП Травмотология и ортопедия 34</t>
  </si>
  <si>
    <t>ВМП Травмотология и ортопедия 35</t>
  </si>
  <si>
    <t>ВМП Травмотология и ортопедия 36</t>
  </si>
  <si>
    <t>ВМП Травмотология и ортопедия 37</t>
  </si>
  <si>
    <t>СТАЦИОНАРОЗАМЕЩЕНИЕ (МУН)</t>
  </si>
  <si>
    <t xml:space="preserve">Корректировка объемов предоставления стационарной и стационарозамещающей медицинской помощи (включая ВМП) на 2017 год между кварталами для ГАУЗ «ГКБ № 4» г. Оренбурга  по ходатайству медицинской организации. </t>
  </si>
  <si>
    <t>ВМП Травматология и ортопедия 34</t>
  </si>
  <si>
    <t>ВМП Травматология и ортопедия 35</t>
  </si>
  <si>
    <t>ВМП Травматология и ортопедия 36</t>
  </si>
  <si>
    <t>ВМП Травматология и ортопедия 37</t>
  </si>
  <si>
    <t>Стационарозамещение (МУН)</t>
  </si>
  <si>
    <t>Приложение 3 к протоколу заседания Комиссии по разработке ТП ОМС № 13 от 30.06.2017 г.</t>
  </si>
  <si>
    <t xml:space="preserve"> Корректировка объемов предоставления  медицинской помощи  в условиях дневного стационара на 2017 год, в части применения лекарственной терапии с применением генно-инженерных биологических препаратов</t>
  </si>
  <si>
    <t>Наименование медицинской организации</t>
  </si>
  <si>
    <t>Виды МП</t>
  </si>
  <si>
    <t xml:space="preserve">Утверждено на 2017 г. </t>
  </si>
  <si>
    <t>Утвердить  с учетом корректировки</t>
  </si>
  <si>
    <t>ГБУЗ «Областная детская клиническая больница»</t>
  </si>
  <si>
    <t>ГАУЗ «Оренбургская областная клиническая больница № 2»</t>
  </si>
  <si>
    <t>к</t>
  </si>
  <si>
    <t>Приложение 6 к протоколу заседания Комиссии по разработке ТП ОМС № 13    от 30.06.2017 г.</t>
  </si>
  <si>
    <t>Приложение 6.1 к протоколу заседания Комиссии по разработке ТП ОМС № 13 от 30.06.2017 г.</t>
  </si>
  <si>
    <t>Корректировка объемов предоставления  медицинской помощи  в условиях дневного стационара на 2017 год, в части применения лекарственной терапии с применением генно-инженерных биологических препаратов</t>
  </si>
  <si>
    <t>Вид медицинской помощи</t>
  </si>
  <si>
    <t>Утверждено на 2017 год</t>
  </si>
  <si>
    <t>Стационарозамещение (МРФ)</t>
  </si>
  <si>
    <t>Приложение 7 к протоколу заседания Комиссии по разработке ТП ОМС № 13 от 30.06.2017 г.</t>
  </si>
  <si>
    <t>Утверждено с учетом корректировки на 2017год</t>
  </si>
  <si>
    <t>Корректировка на II-III квартал</t>
  </si>
  <si>
    <t>-</t>
  </si>
  <si>
    <t xml:space="preserve">Объемы предоставления  медицинской помощи на 2017 год для                                                                                                         ООО Центр клеточных технологий  "Нью лайф" по ходатайству МО . </t>
  </si>
  <si>
    <t>Весовые коэффициенты для расчета показателей премирования медицинских организаций 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</si>
  <si>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 xml:space="preserve">ООО ВТБ МС- правоприемник ОАО СК "Росно-МС" </t>
  </si>
  <si>
    <t>ООО ВТБ МС(правоприемник РОСНО-МС)</t>
  </si>
  <si>
    <t xml:space="preserve">Приложение 2.11 к протоколу заседания  Комиссии по разработке ТП ОМС №13 от 30.06.2017г.   </t>
  </si>
  <si>
    <t xml:space="preserve">Приложение 2.10 к протоколу заседания  Комиссии по разработке ТП ОМС №13 от 30.06.2017г.   </t>
  </si>
  <si>
    <t>Приложение 2.9 к протоколу заседания Комиссии по разработке ТП ОМС № 13 от 30.06.2017 г.</t>
  </si>
  <si>
    <t>Приложение 2.8 к протоколу заседания Комиссии по разработке ТП ОМС № 13 от 30.06.2017 г.</t>
  </si>
  <si>
    <t>Приложение 2.7 к протоколу заседания Комиссии по разработке ТП ОМС № 13 от 30.06.2017 г.</t>
  </si>
  <si>
    <t>Приложение 2.6 к протоколу заседания Комиссии по разработке ТП ОМС № 13 от 30.06.2017 г.</t>
  </si>
  <si>
    <t>Приложение 2.5 к протоколу заседания Комиссии по разработке ТП ОМС № 13 от 30.06.2017 г.</t>
  </si>
  <si>
    <t>Приложение 2.4 к протоколу заседания Комиссии по разработке ТП ОМС № 13 от 30.06.2017 г.</t>
  </si>
  <si>
    <t>Приложение 2.3 к протоколу заседания Комиссии по разработке ТП ОМС № 13 от 30.06.2017 г.</t>
  </si>
  <si>
    <t>Приложение 2.2 к протоколу заседания Комиссии по разработке ТП ОМС № 13 от 30.06.2017 г.</t>
  </si>
  <si>
    <t>Приложение 2.1 к протоколу заседания Комиссии по разработке ТП ОМС № 13 от 30.06.2017 г.</t>
  </si>
  <si>
    <t>Приложение 4.1 к протоколу заседания Комиссии по разработке ТП ОМС № 13 от 30.06.2017 г.</t>
  </si>
  <si>
    <t>Приложение 4 к протоколу заседания Комиссии по разработке ТП ОМС № 13 от 30.06.2017 г.</t>
  </si>
  <si>
    <t>Ф-л АО "МАСК "МАКС-М" в г.Оренбурге</t>
  </si>
  <si>
    <t>Филиал АО "МАСК"МАКС-М" в г.Оренбурге</t>
  </si>
  <si>
    <t xml:space="preserve">Корректировка </t>
  </si>
  <si>
    <t>дневной стационар (МРФ)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</si>
</sst>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0.000"/>
    <numFmt numFmtId="165" formatCode="0.0000"/>
    <numFmt numFmtId="166" formatCode="#,##0.0000"/>
    <numFmt numFmtId="167" formatCode="#,##0.000"/>
    <numFmt numFmtId="168" formatCode="#,##0.0"/>
  </numFmts>
  <fonts count="51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10"/>
      <color indexed="8"/>
      <name val="Arial"/>
      <family val="2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sz val="8"/>
      <name val="Arial"/>
      <family val="2"/>
    </font>
    <font>
      <sz val="12"/>
      <name val="Arial"/>
      <family val="2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Arial"/>
      <family val="2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sz val="13"/>
      <name val="Arial"/>
      <family val="2"/>
      <charset val="204"/>
    </font>
    <font>
      <sz val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4" fillId="0" borderId="0"/>
    <xf numFmtId="0" fontId="3" fillId="0" borderId="0"/>
    <xf numFmtId="0" fontId="7" fillId="0" borderId="0"/>
    <xf numFmtId="0" fontId="27" fillId="0" borderId="0"/>
    <xf numFmtId="43" fontId="3" fillId="0" borderId="0" applyFont="0" applyFill="0" applyBorder="0" applyAlignment="0" applyProtection="0"/>
    <xf numFmtId="0" fontId="1" fillId="0" borderId="0"/>
  </cellStyleXfs>
  <cellXfs count="364">
    <xf numFmtId="0" fontId="0" fillId="0" borderId="0" xfId="0"/>
    <xf numFmtId="0" fontId="0" fillId="0" borderId="0" xfId="0" applyAlignment="1">
      <alignment horizontal="left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right" vertical="center"/>
    </xf>
    <xf numFmtId="1" fontId="0" fillId="0" borderId="1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/>
    </xf>
    <xf numFmtId="0" fontId="4" fillId="0" borderId="0" xfId="1" applyFont="1" applyBorder="1" applyAlignment="1">
      <alignment wrapText="1"/>
    </xf>
    <xf numFmtId="0" fontId="0" fillId="0" borderId="0" xfId="0" applyAlignment="1">
      <alignment horizontal="left" textRotation="90"/>
    </xf>
    <xf numFmtId="3" fontId="0" fillId="2" borderId="1" xfId="0" applyNumberFormat="1" applyFont="1" applyFill="1" applyBorder="1" applyAlignment="1">
      <alignment horizontal="right" vertical="center"/>
    </xf>
    <xf numFmtId="1" fontId="0" fillId="2" borderId="1" xfId="0" applyNumberFormat="1" applyFont="1" applyFill="1" applyBorder="1" applyAlignment="1">
      <alignment horizontal="right" vertical="center"/>
    </xf>
    <xf numFmtId="3" fontId="0" fillId="3" borderId="1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0" fillId="0" borderId="0" xfId="0" applyAlignment="1">
      <alignment vertical="center"/>
    </xf>
    <xf numFmtId="4" fontId="8" fillId="4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/>
    </xf>
    <xf numFmtId="0" fontId="8" fillId="0" borderId="1" xfId="2" applyNumberFormat="1" applyFont="1" applyBorder="1" applyAlignment="1">
      <alignment horizontal="left" wrapText="1"/>
    </xf>
    <xf numFmtId="0" fontId="8" fillId="0" borderId="1" xfId="2" applyNumberFormat="1" applyFont="1" applyBorder="1" applyAlignment="1">
      <alignment wrapText="1"/>
    </xf>
    <xf numFmtId="3" fontId="9" fillId="0" borderId="1" xfId="0" applyNumberFormat="1" applyFont="1" applyBorder="1"/>
    <xf numFmtId="3" fontId="10" fillId="5" borderId="1" xfId="3" applyNumberFormat="1" applyFont="1" applyFill="1" applyBorder="1" applyAlignment="1">
      <alignment horizontal="right"/>
    </xf>
    <xf numFmtId="164" fontId="9" fillId="0" borderId="1" xfId="0" applyNumberFormat="1" applyFont="1" applyBorder="1"/>
    <xf numFmtId="2" fontId="9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1" fontId="9" fillId="0" borderId="1" xfId="0" applyNumberFormat="1" applyFont="1" applyFill="1" applyBorder="1" applyAlignment="1">
      <alignment horizontal="right"/>
    </xf>
    <xf numFmtId="1" fontId="9" fillId="0" borderId="1" xfId="0" applyNumberFormat="1" applyFont="1" applyBorder="1" applyAlignment="1">
      <alignment horizontal="right"/>
    </xf>
    <xf numFmtId="4" fontId="9" fillId="0" borderId="1" xfId="0" applyNumberFormat="1" applyFont="1" applyBorder="1"/>
    <xf numFmtId="0" fontId="8" fillId="0" borderId="4" xfId="2" applyNumberFormat="1" applyFont="1" applyBorder="1" applyAlignment="1">
      <alignment horizontal="left" wrapText="1"/>
    </xf>
    <xf numFmtId="1" fontId="9" fillId="0" borderId="9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right" wrapText="1"/>
    </xf>
    <xf numFmtId="2" fontId="9" fillId="0" borderId="1" xfId="0" applyNumberFormat="1" applyFont="1" applyBorder="1"/>
    <xf numFmtId="0" fontId="9" fillId="0" borderId="4" xfId="0" applyFont="1" applyBorder="1" applyAlignment="1"/>
    <xf numFmtId="0" fontId="9" fillId="0" borderId="1" xfId="0" applyFont="1" applyBorder="1" applyAlignment="1">
      <alignment horizontal="right"/>
    </xf>
    <xf numFmtId="1" fontId="9" fillId="0" borderId="9" xfId="0" applyNumberFormat="1" applyFont="1" applyBorder="1" applyAlignment="1">
      <alignment horizontal="right"/>
    </xf>
    <xf numFmtId="0" fontId="9" fillId="0" borderId="9" xfId="0" applyFont="1" applyBorder="1"/>
    <xf numFmtId="0" fontId="4" fillId="0" borderId="0" xfId="0" applyFont="1"/>
    <xf numFmtId="3" fontId="0" fillId="0" borderId="0" xfId="0" applyNumberFormat="1"/>
    <xf numFmtId="1" fontId="4" fillId="0" borderId="0" xfId="0" applyNumberFormat="1" applyFont="1" applyAlignment="1">
      <alignment horizontal="center"/>
    </xf>
    <xf numFmtId="3" fontId="11" fillId="0" borderId="0" xfId="0" applyNumberFormat="1" applyFont="1"/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vertical="center" wrapText="1"/>
    </xf>
    <xf numFmtId="166" fontId="9" fillId="0" borderId="1" xfId="0" applyNumberFormat="1" applyFont="1" applyBorder="1"/>
    <xf numFmtId="4" fontId="9" fillId="0" borderId="1" xfId="0" applyNumberFormat="1" applyFont="1" applyBorder="1" applyAlignment="1"/>
    <xf numFmtId="1" fontId="12" fillId="0" borderId="1" xfId="0" applyNumberFormat="1" applyFont="1" applyBorder="1" applyAlignment="1">
      <alignment horizontal="right"/>
    </xf>
    <xf numFmtId="3" fontId="9" fillId="0" borderId="4" xfId="0" applyNumberFormat="1" applyFont="1" applyBorder="1"/>
    <xf numFmtId="4" fontId="9" fillId="0" borderId="4" xfId="0" applyNumberFormat="1" applyFont="1" applyBorder="1"/>
    <xf numFmtId="4" fontId="9" fillId="0" borderId="4" xfId="0" applyNumberFormat="1" applyFont="1" applyBorder="1" applyAlignment="1"/>
    <xf numFmtId="0" fontId="4" fillId="0" borderId="0" xfId="0" applyFont="1" applyAlignment="1">
      <alignment horizontal="left"/>
    </xf>
    <xf numFmtId="165" fontId="0" fillId="0" borderId="0" xfId="0" applyNumberFormat="1"/>
    <xf numFmtId="165" fontId="4" fillId="0" borderId="0" xfId="0" applyNumberFormat="1" applyFont="1"/>
    <xf numFmtId="0" fontId="13" fillId="0" borderId="0" xfId="0" applyFont="1" applyAlignment="1">
      <alignment horizontal="left"/>
    </xf>
    <xf numFmtId="3" fontId="4" fillId="0" borderId="0" xfId="0" applyNumberFormat="1" applyFont="1"/>
    <xf numFmtId="0" fontId="0" fillId="0" borderId="0" xfId="0" applyFill="1"/>
    <xf numFmtId="10" fontId="0" fillId="0" borderId="0" xfId="0" applyNumberFormat="1" applyFill="1" applyAlignment="1">
      <alignment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/>
    <xf numFmtId="2" fontId="0" fillId="0" borderId="0" xfId="0" applyNumberFormat="1"/>
    <xf numFmtId="3" fontId="8" fillId="6" borderId="1" xfId="2" applyNumberFormat="1" applyFont="1" applyFill="1" applyBorder="1" applyAlignment="1">
      <alignment horizontal="center" vertical="center" wrapText="1"/>
    </xf>
    <xf numFmtId="2" fontId="0" fillId="6" borderId="0" xfId="0" applyNumberFormat="1" applyFill="1"/>
    <xf numFmtId="0" fontId="0" fillId="6" borderId="0" xfId="0" applyFill="1"/>
    <xf numFmtId="3" fontId="9" fillId="6" borderId="1" xfId="4" applyNumberFormat="1" applyFont="1" applyFill="1" applyBorder="1" applyAlignment="1"/>
    <xf numFmtId="10" fontId="9" fillId="0" borderId="1" xfId="5" applyNumberFormat="1" applyFont="1" applyBorder="1" applyAlignment="1"/>
    <xf numFmtId="0" fontId="9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5" applyFont="1" applyBorder="1" applyAlignment="1">
      <alignment horizontal="right" wrapText="1"/>
    </xf>
    <xf numFmtId="3" fontId="9" fillId="0" borderId="1" xfId="5" applyNumberFormat="1" applyFont="1" applyFill="1" applyBorder="1"/>
    <xf numFmtId="0" fontId="9" fillId="0" borderId="1" xfId="0" applyFont="1" applyBorder="1" applyAlignment="1">
      <alignment horizontal="center"/>
    </xf>
    <xf numFmtId="10" fontId="0" fillId="0" borderId="0" xfId="0" applyNumberFormat="1"/>
    <xf numFmtId="0" fontId="13" fillId="0" borderId="0" xfId="0" applyFont="1"/>
    <xf numFmtId="0" fontId="13" fillId="0" borderId="0" xfId="0" applyFont="1" applyAlignment="1">
      <alignment wrapText="1"/>
    </xf>
    <xf numFmtId="167" fontId="0" fillId="0" borderId="0" xfId="0" applyNumberFormat="1"/>
    <xf numFmtId="0" fontId="0" fillId="0" borderId="0" xfId="0" applyAlignment="1">
      <alignment horizontal="center" vertical="center"/>
    </xf>
    <xf numFmtId="0" fontId="9" fillId="0" borderId="1" xfId="0" applyFont="1" applyBorder="1" applyAlignment="1"/>
    <xf numFmtId="167" fontId="4" fillId="0" borderId="0" xfId="0" applyNumberFormat="1" applyFont="1"/>
    <xf numFmtId="166" fontId="4" fillId="0" borderId="1" xfId="0" applyNumberFormat="1" applyFont="1" applyBorder="1"/>
    <xf numFmtId="0" fontId="14" fillId="0" borderId="1" xfId="2" applyNumberFormat="1" applyFont="1" applyBorder="1" applyAlignment="1">
      <alignment horizontal="left" wrapText="1"/>
    </xf>
    <xf numFmtId="0" fontId="14" fillId="0" borderId="1" xfId="2" applyNumberFormat="1" applyFont="1" applyBorder="1" applyAlignment="1">
      <alignment wrapText="1"/>
    </xf>
    <xf numFmtId="3" fontId="15" fillId="0" borderId="1" xfId="2" applyNumberFormat="1" applyFont="1" applyBorder="1" applyAlignment="1">
      <alignment wrapText="1"/>
    </xf>
    <xf numFmtId="3" fontId="16" fillId="0" borderId="1" xfId="0" applyNumberFormat="1" applyFont="1" applyBorder="1" applyAlignment="1">
      <alignment wrapText="1"/>
    </xf>
    <xf numFmtId="4" fontId="16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3" fontId="9" fillId="0" borderId="1" xfId="0" applyNumberFormat="1" applyFont="1" applyBorder="1" applyAlignment="1"/>
    <xf numFmtId="10" fontId="9" fillId="0" borderId="1" xfId="0" applyNumberFormat="1" applyFont="1" applyBorder="1" applyAlignment="1"/>
    <xf numFmtId="2" fontId="4" fillId="0" borderId="0" xfId="0" applyNumberFormat="1" applyFont="1" applyAlignment="1">
      <alignment wrapText="1"/>
    </xf>
    <xf numFmtId="10" fontId="4" fillId="0" borderId="0" xfId="0" applyNumberFormat="1" applyFont="1"/>
    <xf numFmtId="0" fontId="0" fillId="0" borderId="0" xfId="0" applyAlignment="1">
      <alignment vertical="top"/>
    </xf>
    <xf numFmtId="4" fontId="16" fillId="0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6" fillId="7" borderId="1" xfId="0" applyNumberFormat="1" applyFont="1" applyFill="1" applyBorder="1" applyAlignment="1">
      <alignment horizontal="right"/>
    </xf>
    <xf numFmtId="4" fontId="16" fillId="6" borderId="1" xfId="0" applyNumberFormat="1" applyFont="1" applyFill="1" applyBorder="1" applyAlignment="1">
      <alignment horizontal="right"/>
    </xf>
    <xf numFmtId="1" fontId="17" fillId="0" borderId="1" xfId="0" applyNumberFormat="1" applyFont="1" applyBorder="1" applyAlignment="1">
      <alignment horizontal="left" wrapText="1"/>
    </xf>
    <xf numFmtId="4" fontId="18" fillId="4" borderId="1" xfId="2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164" fontId="19" fillId="0" borderId="1" xfId="0" applyNumberFormat="1" applyFont="1" applyBorder="1" applyAlignment="1">
      <alignment horizontal="center" wrapText="1"/>
    </xf>
    <xf numFmtId="164" fontId="19" fillId="0" borderId="1" xfId="0" applyNumberFormat="1" applyFont="1" applyBorder="1" applyAlignment="1">
      <alignment horizontal="center"/>
    </xf>
    <xf numFmtId="1" fontId="19" fillId="0" borderId="1" xfId="0" applyNumberFormat="1" applyFont="1" applyBorder="1" applyAlignment="1">
      <alignment horizontal="center" wrapText="1"/>
    </xf>
    <xf numFmtId="1" fontId="19" fillId="0" borderId="1" xfId="0" applyNumberFormat="1" applyFont="1" applyBorder="1" applyAlignment="1">
      <alignment horizontal="center"/>
    </xf>
    <xf numFmtId="3" fontId="18" fillId="4" borderId="8" xfId="2" applyNumberFormat="1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2" fontId="19" fillId="4" borderId="8" xfId="0" applyNumberFormat="1" applyFont="1" applyFill="1" applyBorder="1" applyAlignment="1">
      <alignment horizontal="center" vertical="center" wrapText="1"/>
    </xf>
    <xf numFmtId="4" fontId="19" fillId="4" borderId="8" xfId="2" applyNumberFormat="1" applyFont="1" applyFill="1" applyBorder="1" applyAlignment="1">
      <alignment horizontal="center" vertical="center" wrapText="1"/>
    </xf>
    <xf numFmtId="1" fontId="18" fillId="4" borderId="8" xfId="2" applyNumberFormat="1" applyFont="1" applyFill="1" applyBorder="1" applyAlignment="1">
      <alignment horizontal="center" vertical="center" wrapText="1"/>
    </xf>
    <xf numFmtId="0" fontId="18" fillId="4" borderId="1" xfId="2" applyNumberFormat="1" applyFont="1" applyFill="1" applyBorder="1" applyAlignment="1">
      <alignment horizontal="left" vertical="center" wrapText="1"/>
    </xf>
    <xf numFmtId="0" fontId="18" fillId="4" borderId="1" xfId="2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7" borderId="1" xfId="0" applyFont="1" applyFill="1" applyBorder="1"/>
    <xf numFmtId="0" fontId="18" fillId="4" borderId="8" xfId="2" applyNumberFormat="1" applyFont="1" applyFill="1" applyBorder="1" applyAlignment="1">
      <alignment horizontal="center" vertical="center" wrapText="1"/>
    </xf>
    <xf numFmtId="2" fontId="18" fillId="4" borderId="2" xfId="2" applyNumberFormat="1" applyFont="1" applyFill="1" applyBorder="1" applyAlignment="1">
      <alignment vertical="center" wrapText="1"/>
    </xf>
    <xf numFmtId="0" fontId="4" fillId="0" borderId="0" xfId="6" applyFont="1" applyFill="1"/>
    <xf numFmtId="0" fontId="4" fillId="0" borderId="0" xfId="6" applyFont="1" applyFill="1" applyAlignment="1">
      <alignment wrapText="1"/>
    </xf>
    <xf numFmtId="0" fontId="4" fillId="0" borderId="0" xfId="6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3" fontId="4" fillId="0" borderId="1" xfId="6" applyNumberFormat="1" applyFont="1" applyFill="1" applyBorder="1" applyAlignment="1">
      <alignment horizontal="right" vertical="center" wrapText="1"/>
    </xf>
    <xf numFmtId="3" fontId="6" fillId="8" borderId="1" xfId="6" applyNumberFormat="1" applyFont="1" applyFill="1" applyBorder="1" applyAlignment="1">
      <alignment horizontal="right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3" fontId="24" fillId="4" borderId="1" xfId="0" applyNumberFormat="1" applyFont="1" applyFill="1" applyBorder="1" applyAlignment="1">
      <alignment horizontal="center" vertical="center" wrapText="1"/>
    </xf>
    <xf numFmtId="3" fontId="4" fillId="2" borderId="1" xfId="6" applyNumberFormat="1" applyFont="1" applyFill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10" borderId="1" xfId="0" applyNumberFormat="1" applyFont="1" applyFill="1" applyBorder="1" applyAlignment="1">
      <alignment horizontal="center" vertical="center" wrapText="1"/>
    </xf>
    <xf numFmtId="0" fontId="6" fillId="0" borderId="0" xfId="6" applyFont="1" applyFill="1"/>
    <xf numFmtId="3" fontId="4" fillId="0" borderId="0" xfId="6" applyNumberFormat="1" applyFont="1" applyFill="1" applyAlignment="1">
      <alignment horizontal="center" vertical="center" wrapText="1"/>
    </xf>
    <xf numFmtId="0" fontId="6" fillId="0" borderId="0" xfId="6" applyFont="1" applyFill="1" applyAlignment="1">
      <alignment horizontal="center" vertical="center" wrapText="1"/>
    </xf>
    <xf numFmtId="3" fontId="6" fillId="9" borderId="1" xfId="6" applyNumberFormat="1" applyFont="1" applyFill="1" applyBorder="1" applyAlignment="1">
      <alignment horizontal="right" vertical="center" wrapText="1"/>
    </xf>
    <xf numFmtId="2" fontId="6" fillId="8" borderId="1" xfId="6" applyNumberFormat="1" applyFont="1" applyFill="1" applyBorder="1" applyAlignment="1">
      <alignment horizontal="center" vertical="center" wrapText="1"/>
    </xf>
    <xf numFmtId="3" fontId="6" fillId="2" borderId="1" xfId="6" applyNumberFormat="1" applyFont="1" applyFill="1" applyBorder="1" applyAlignment="1">
      <alignment horizontal="right" vertical="center" wrapText="1"/>
    </xf>
    <xf numFmtId="3" fontId="6" fillId="0" borderId="1" xfId="6" applyNumberFormat="1" applyFont="1" applyFill="1" applyBorder="1" applyAlignment="1">
      <alignment horizontal="right" vertical="center" wrapText="1"/>
    </xf>
    <xf numFmtId="0" fontId="0" fillId="0" borderId="0" xfId="0" applyBorder="1"/>
    <xf numFmtId="1" fontId="20" fillId="5" borderId="0" xfId="0" applyNumberFormat="1" applyFont="1" applyFill="1" applyBorder="1" applyAlignment="1">
      <alignment horizontal="left" vertical="top" wrapText="1"/>
    </xf>
    <xf numFmtId="0" fontId="28" fillId="0" borderId="0" xfId="0" applyFont="1"/>
    <xf numFmtId="3" fontId="32" fillId="6" borderId="1" xfId="0" applyNumberFormat="1" applyFont="1" applyFill="1" applyBorder="1" applyAlignment="1">
      <alignment horizontal="center" vertical="center" wrapText="1"/>
    </xf>
    <xf numFmtId="4" fontId="32" fillId="6" borderId="1" xfId="0" applyNumberFormat="1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/>
    </xf>
    <xf numFmtId="0" fontId="33" fillId="5" borderId="1" xfId="0" applyNumberFormat="1" applyFont="1" applyFill="1" applyBorder="1" applyAlignment="1">
      <alignment horizontal="left" vertical="top" wrapText="1" indent="1"/>
    </xf>
    <xf numFmtId="0" fontId="34" fillId="5" borderId="1" xfId="0" applyNumberFormat="1" applyFont="1" applyFill="1" applyBorder="1" applyAlignment="1">
      <alignment horizontal="left" wrapText="1"/>
    </xf>
    <xf numFmtId="1" fontId="34" fillId="5" borderId="1" xfId="0" applyNumberFormat="1" applyFont="1" applyFill="1" applyBorder="1" applyAlignment="1">
      <alignment horizontal="center" wrapText="1"/>
    </xf>
    <xf numFmtId="4" fontId="34" fillId="5" borderId="1" xfId="0" applyNumberFormat="1" applyFont="1" applyFill="1" applyBorder="1" applyAlignment="1">
      <alignment horizontal="center" wrapText="1"/>
    </xf>
    <xf numFmtId="0" fontId="29" fillId="0" borderId="1" xfId="0" applyFont="1" applyBorder="1" applyAlignment="1">
      <alignment horizontal="center"/>
    </xf>
    <xf numFmtId="4" fontId="29" fillId="0" borderId="1" xfId="0" applyNumberFormat="1" applyFont="1" applyBorder="1" applyAlignment="1">
      <alignment horizontal="center"/>
    </xf>
    <xf numFmtId="1" fontId="29" fillId="0" borderId="1" xfId="0" applyNumberFormat="1" applyFont="1" applyBorder="1" applyAlignment="1">
      <alignment horizontal="center"/>
    </xf>
    <xf numFmtId="1" fontId="33" fillId="5" borderId="1" xfId="0" applyNumberFormat="1" applyFont="1" applyFill="1" applyBorder="1" applyAlignment="1">
      <alignment horizontal="center" wrapText="1"/>
    </xf>
    <xf numFmtId="4" fontId="33" fillId="5" borderId="1" xfId="0" applyNumberFormat="1" applyFont="1" applyFill="1" applyBorder="1" applyAlignment="1">
      <alignment horizontal="center" wrapText="1"/>
    </xf>
    <xf numFmtId="0" fontId="33" fillId="5" borderId="1" xfId="0" applyNumberFormat="1" applyFont="1" applyFill="1" applyBorder="1" applyAlignment="1">
      <alignment horizontal="left" wrapText="1"/>
    </xf>
    <xf numFmtId="0" fontId="29" fillId="0" borderId="0" xfId="0" applyFont="1" applyAlignment="1">
      <alignment horizontal="left"/>
    </xf>
    <xf numFmtId="0" fontId="29" fillId="0" borderId="0" xfId="0" applyFont="1"/>
    <xf numFmtId="0" fontId="35" fillId="0" borderId="0" xfId="0" applyFont="1"/>
    <xf numFmtId="0" fontId="37" fillId="0" borderId="0" xfId="0" applyFont="1" applyAlignment="1">
      <alignment horizontal="center" vertical="center" wrapText="1"/>
    </xf>
    <xf numFmtId="3" fontId="36" fillId="0" borderId="2" xfId="7" applyNumberFormat="1" applyFont="1" applyFill="1" applyBorder="1" applyAlignment="1">
      <alignment horizontal="center" vertical="center" wrapText="1"/>
    </xf>
    <xf numFmtId="0" fontId="39" fillId="0" borderId="1" xfId="8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right" vertical="center" wrapText="1"/>
    </xf>
    <xf numFmtId="3" fontId="38" fillId="0" borderId="1" xfId="0" applyNumberFormat="1" applyFont="1" applyBorder="1" applyAlignment="1">
      <alignment horizontal="right" vertical="center" wrapText="1"/>
    </xf>
    <xf numFmtId="0" fontId="38" fillId="0" borderId="4" xfId="0" applyNumberFormat="1" applyFont="1" applyFill="1" applyBorder="1" applyAlignment="1">
      <alignment horizontal="left" vertical="top" wrapText="1"/>
    </xf>
    <xf numFmtId="4" fontId="39" fillId="5" borderId="1" xfId="9" applyNumberFormat="1" applyFont="1" applyFill="1" applyBorder="1" applyAlignment="1">
      <alignment horizontal="right" vertical="top" wrapText="1"/>
    </xf>
    <xf numFmtId="3" fontId="39" fillId="5" borderId="1" xfId="9" applyNumberFormat="1" applyFont="1" applyFill="1" applyBorder="1" applyAlignment="1">
      <alignment horizontal="right" vertical="top" wrapText="1"/>
    </xf>
    <xf numFmtId="0" fontId="36" fillId="0" borderId="1" xfId="7" applyNumberFormat="1" applyFont="1" applyFill="1" applyBorder="1" applyAlignment="1">
      <alignment horizontal="left" vertical="top" wrapText="1" indent="2"/>
    </xf>
    <xf numFmtId="4" fontId="40" fillId="5" borderId="1" xfId="9" applyNumberFormat="1" applyFont="1" applyFill="1" applyBorder="1" applyAlignment="1">
      <alignment horizontal="right" vertical="top" wrapText="1"/>
    </xf>
    <xf numFmtId="3" fontId="40" fillId="5" borderId="1" xfId="9" applyNumberFormat="1" applyFont="1" applyFill="1" applyBorder="1" applyAlignment="1">
      <alignment horizontal="right" vertical="top" wrapText="1"/>
    </xf>
    <xf numFmtId="0" fontId="38" fillId="0" borderId="1" xfId="0" applyNumberFormat="1" applyFont="1" applyFill="1" applyBorder="1" applyAlignment="1">
      <alignment horizontal="left" vertical="top" wrapText="1"/>
    </xf>
    <xf numFmtId="0" fontId="3" fillId="0" borderId="0" xfId="1"/>
    <xf numFmtId="0" fontId="29" fillId="0" borderId="0" xfId="1" applyFont="1" applyAlignment="1">
      <alignment vertical="center" wrapText="1"/>
    </xf>
    <xf numFmtId="0" fontId="25" fillId="0" borderId="0" xfId="1" applyFont="1"/>
    <xf numFmtId="0" fontId="42" fillId="11" borderId="13" xfId="1" applyFont="1" applyFill="1" applyBorder="1" applyAlignment="1">
      <alignment horizontal="center" vertical="center" wrapText="1"/>
    </xf>
    <xf numFmtId="3" fontId="11" fillId="11" borderId="13" xfId="1" applyNumberFormat="1" applyFont="1" applyFill="1" applyBorder="1" applyAlignment="1">
      <alignment horizontal="center" vertical="center" wrapText="1"/>
    </xf>
    <xf numFmtId="4" fontId="11" fillId="11" borderId="13" xfId="1" applyNumberFormat="1" applyFont="1" applyFill="1" applyBorder="1" applyAlignment="1">
      <alignment horizontal="center" vertical="center" wrapText="1"/>
    </xf>
    <xf numFmtId="0" fontId="11" fillId="11" borderId="13" xfId="1" applyFont="1" applyFill="1" applyBorder="1" applyAlignment="1">
      <alignment horizontal="center" vertical="center"/>
    </xf>
    <xf numFmtId="4" fontId="11" fillId="11" borderId="13" xfId="10" applyNumberFormat="1" applyFont="1" applyFill="1" applyBorder="1" applyAlignment="1">
      <alignment horizontal="center" vertical="center"/>
    </xf>
    <xf numFmtId="3" fontId="11" fillId="11" borderId="13" xfId="1" applyNumberFormat="1" applyFont="1" applyFill="1" applyBorder="1" applyAlignment="1">
      <alignment horizontal="center" vertical="center"/>
    </xf>
    <xf numFmtId="4" fontId="11" fillId="11" borderId="13" xfId="1" applyNumberFormat="1" applyFont="1" applyFill="1" applyBorder="1" applyAlignment="1">
      <alignment horizontal="center" vertical="center"/>
    </xf>
    <xf numFmtId="0" fontId="32" fillId="0" borderId="0" xfId="1" applyFont="1"/>
    <xf numFmtId="0" fontId="31" fillId="0" borderId="1" xfId="1" applyFont="1" applyBorder="1" applyAlignment="1">
      <alignment horizontal="center"/>
    </xf>
    <xf numFmtId="0" fontId="31" fillId="0" borderId="1" xfId="1" applyFont="1" applyBorder="1" applyAlignment="1">
      <alignment horizontal="center" vertical="center" wrapText="1"/>
    </xf>
    <xf numFmtId="0" fontId="30" fillId="0" borderId="1" xfId="1" applyFont="1" applyBorder="1" applyAlignment="1">
      <alignment vertical="center" wrapText="1"/>
    </xf>
    <xf numFmtId="0" fontId="30" fillId="0" borderId="1" xfId="1" applyFont="1" applyBorder="1" applyAlignment="1">
      <alignment horizontal="center" vertical="center" wrapText="1"/>
    </xf>
    <xf numFmtId="0" fontId="30" fillId="0" borderId="4" xfId="1" applyFont="1" applyBorder="1" applyAlignment="1">
      <alignment horizontal="center" vertical="center" wrapText="1"/>
    </xf>
    <xf numFmtId="3" fontId="32" fillId="5" borderId="1" xfId="1" applyNumberFormat="1" applyFont="1" applyFill="1" applyBorder="1" applyAlignment="1">
      <alignment horizontal="center" vertical="center" wrapText="1"/>
    </xf>
    <xf numFmtId="4" fontId="32" fillId="5" borderId="1" xfId="1" applyNumberFormat="1" applyFont="1" applyFill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/>
    </xf>
    <xf numFmtId="4" fontId="32" fillId="0" borderId="1" xfId="10" applyNumberFormat="1" applyFont="1" applyBorder="1" applyAlignment="1">
      <alignment horizontal="center" vertical="center"/>
    </xf>
    <xf numFmtId="3" fontId="32" fillId="0" borderId="1" xfId="1" applyNumberFormat="1" applyFont="1" applyBorder="1" applyAlignment="1">
      <alignment horizontal="center" vertical="center"/>
    </xf>
    <xf numFmtId="4" fontId="32" fillId="0" borderId="1" xfId="1" applyNumberFormat="1" applyFont="1" applyBorder="1" applyAlignment="1">
      <alignment horizontal="center" vertical="center"/>
    </xf>
    <xf numFmtId="0" fontId="4" fillId="0" borderId="0" xfId="11" applyFont="1" applyFill="1" applyAlignment="1">
      <alignment horizontal="right" vertical="center" wrapText="1"/>
    </xf>
    <xf numFmtId="0" fontId="31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3" fontId="44" fillId="0" borderId="1" xfId="0" applyNumberFormat="1" applyFont="1" applyFill="1" applyBorder="1" applyAlignment="1">
      <alignment horizontal="center" vertical="center" wrapText="1"/>
    </xf>
    <xf numFmtId="4" fontId="44" fillId="0" borderId="1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center"/>
    </xf>
    <xf numFmtId="4" fontId="31" fillId="0" borderId="1" xfId="0" applyNumberFormat="1" applyFont="1" applyBorder="1" applyAlignment="1">
      <alignment horizontal="center"/>
    </xf>
    <xf numFmtId="0" fontId="4" fillId="0" borderId="0" xfId="11" applyFont="1" applyFill="1" applyAlignment="1">
      <alignment vertical="center" wrapText="1"/>
    </xf>
    <xf numFmtId="0" fontId="44" fillId="0" borderId="1" xfId="0" applyFont="1" applyBorder="1" applyAlignment="1">
      <alignment horizontal="center"/>
    </xf>
    <xf numFmtId="3" fontId="44" fillId="0" borderId="1" xfId="0" applyNumberFormat="1" applyFont="1" applyBorder="1" applyAlignment="1">
      <alignment horizontal="center"/>
    </xf>
    <xf numFmtId="3" fontId="29" fillId="0" borderId="1" xfId="0" applyNumberFormat="1" applyFont="1" applyBorder="1" applyAlignment="1">
      <alignment horizontal="center"/>
    </xf>
    <xf numFmtId="4" fontId="44" fillId="0" borderId="1" xfId="0" applyNumberFormat="1" applyFont="1" applyBorder="1" applyAlignment="1">
      <alignment horizontal="center"/>
    </xf>
    <xf numFmtId="0" fontId="44" fillId="0" borderId="1" xfId="0" applyFont="1" applyBorder="1" applyAlignment="1">
      <alignment horizontal="center" vertical="center"/>
    </xf>
    <xf numFmtId="4" fontId="44" fillId="0" borderId="1" xfId="0" applyNumberFormat="1" applyFont="1" applyBorder="1" applyAlignment="1">
      <alignment horizontal="center" vertical="center"/>
    </xf>
    <xf numFmtId="3" fontId="44" fillId="0" borderId="1" xfId="0" applyNumberFormat="1" applyFont="1" applyBorder="1" applyAlignment="1">
      <alignment horizontal="center" vertical="center"/>
    </xf>
    <xf numFmtId="4" fontId="47" fillId="4" borderId="1" xfId="2" applyNumberFormat="1" applyFont="1" applyFill="1" applyBorder="1" applyAlignment="1">
      <alignment horizontal="center" vertical="center" wrapText="1"/>
    </xf>
    <xf numFmtId="0" fontId="48" fillId="0" borderId="0" xfId="0" applyFont="1"/>
    <xf numFmtId="0" fontId="48" fillId="0" borderId="1" xfId="0" applyFont="1" applyBorder="1" applyAlignment="1">
      <alignment horizontal="center"/>
    </xf>
    <xf numFmtId="1" fontId="48" fillId="0" borderId="1" xfId="0" applyNumberFormat="1" applyFont="1" applyBorder="1" applyAlignment="1">
      <alignment horizontal="center" wrapText="1"/>
    </xf>
    <xf numFmtId="1" fontId="48" fillId="0" borderId="1" xfId="0" applyNumberFormat="1" applyFont="1" applyBorder="1" applyAlignment="1">
      <alignment horizontal="center"/>
    </xf>
    <xf numFmtId="0" fontId="48" fillId="0" borderId="1" xfId="0" applyFont="1" applyBorder="1" applyAlignment="1">
      <alignment horizontal="center" wrapText="1"/>
    </xf>
    <xf numFmtId="0" fontId="50" fillId="0" borderId="1" xfId="0" applyNumberFormat="1" applyFont="1" applyBorder="1" applyAlignment="1">
      <alignment horizontal="center" vertical="center"/>
    </xf>
    <xf numFmtId="0" fontId="50" fillId="0" borderId="1" xfId="0" applyNumberFormat="1" applyFont="1" applyBorder="1" applyAlignment="1">
      <alignment horizontal="center" vertical="center" wrapText="1"/>
    </xf>
    <xf numFmtId="0" fontId="50" fillId="0" borderId="1" xfId="7" applyNumberFormat="1" applyFont="1" applyFill="1" applyBorder="1" applyAlignment="1">
      <alignment horizontal="center" vertical="top" wrapText="1"/>
    </xf>
    <xf numFmtId="0" fontId="46" fillId="5" borderId="1" xfId="4" applyNumberFormat="1" applyFont="1" applyFill="1" applyBorder="1" applyAlignment="1">
      <alignment horizontal="left" vertical="center" wrapText="1"/>
    </xf>
    <xf numFmtId="0" fontId="36" fillId="0" borderId="1" xfId="7" applyNumberFormat="1" applyFont="1" applyFill="1" applyBorder="1" applyAlignment="1">
      <alignment horizontal="left" vertical="top" wrapText="1"/>
    </xf>
    <xf numFmtId="3" fontId="32" fillId="0" borderId="1" xfId="10" applyNumberFormat="1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25" fillId="0" borderId="0" xfId="11" applyFont="1" applyFill="1" applyAlignment="1">
      <alignment horizontal="right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168" fontId="38" fillId="0" borderId="8" xfId="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6" fillId="0" borderId="0" xfId="1" applyFont="1" applyBorder="1" applyAlignment="1">
      <alignment horizontal="right" vertical="top" wrapText="1"/>
    </xf>
    <xf numFmtId="0" fontId="41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68" fontId="38" fillId="0" borderId="2" xfId="7" applyNumberFormat="1" applyFont="1" applyFill="1" applyBorder="1" applyAlignment="1">
      <alignment horizontal="center" vertical="center" wrapText="1"/>
    </xf>
    <xf numFmtId="168" fontId="38" fillId="0" borderId="3" xfId="7" applyNumberFormat="1" applyFont="1" applyFill="1" applyBorder="1" applyAlignment="1">
      <alignment horizontal="center" vertical="center" wrapText="1"/>
    </xf>
    <xf numFmtId="168" fontId="36" fillId="0" borderId="12" xfId="7" applyNumberFormat="1" applyFont="1" applyFill="1" applyBorder="1" applyAlignment="1">
      <alignment horizontal="center" vertical="center" wrapText="1"/>
    </xf>
    <xf numFmtId="168" fontId="36" fillId="0" borderId="10" xfId="7" applyNumberFormat="1" applyFont="1" applyFill="1" applyBorder="1" applyAlignment="1">
      <alignment horizontal="center" vertical="center" wrapText="1"/>
    </xf>
    <xf numFmtId="168" fontId="36" fillId="0" borderId="5" xfId="7" applyNumberFormat="1" applyFont="1" applyFill="1" applyBorder="1" applyAlignment="1">
      <alignment horizontal="center" vertical="center" wrapText="1"/>
    </xf>
    <xf numFmtId="168" fontId="36" fillId="0" borderId="6" xfId="7" applyNumberFormat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right" wrapText="1"/>
    </xf>
    <xf numFmtId="0" fontId="30" fillId="0" borderId="7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0" fontId="31" fillId="0" borderId="2" xfId="1" applyFont="1" applyBorder="1" applyAlignment="1">
      <alignment horizontal="center" vertical="center"/>
    </xf>
    <xf numFmtId="0" fontId="31" fillId="0" borderId="4" xfId="1" applyFont="1" applyBorder="1" applyAlignment="1">
      <alignment horizontal="center" vertical="center"/>
    </xf>
    <xf numFmtId="0" fontId="36" fillId="0" borderId="0" xfId="1" applyFont="1" applyBorder="1" applyAlignment="1">
      <alignment horizontal="right" wrapText="1"/>
    </xf>
    <xf numFmtId="0" fontId="29" fillId="0" borderId="0" xfId="1" applyFont="1" applyBorder="1" applyAlignment="1">
      <alignment horizontal="right" wrapText="1"/>
    </xf>
    <xf numFmtId="0" fontId="30" fillId="0" borderId="0" xfId="0" applyFont="1" applyAlignment="1">
      <alignment horizontal="center" vertical="center" wrapText="1"/>
    </xf>
    <xf numFmtId="0" fontId="31" fillId="6" borderId="2" xfId="0" applyNumberFormat="1" applyFont="1" applyFill="1" applyBorder="1" applyAlignment="1">
      <alignment horizontal="center" vertical="center" wrapText="1"/>
    </xf>
    <xf numFmtId="0" fontId="31" fillId="6" borderId="4" xfId="0" applyNumberFormat="1" applyFont="1" applyFill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2" fillId="0" borderId="0" xfId="0" applyNumberFormat="1" applyFont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left" wrapText="1"/>
    </xf>
    <xf numFmtId="0" fontId="0" fillId="0" borderId="5" xfId="0" applyNumberFormat="1" applyFont="1" applyBorder="1" applyAlignment="1">
      <alignment horizontal="left" wrapText="1"/>
    </xf>
    <xf numFmtId="0" fontId="0" fillId="0" borderId="6" xfId="0" applyNumberFormat="1" applyFont="1" applyBorder="1" applyAlignment="1">
      <alignment horizontal="left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textRotation="90" wrapText="1"/>
    </xf>
    <xf numFmtId="0" fontId="0" fillId="0" borderId="3" xfId="0" applyNumberFormat="1" applyFont="1" applyBorder="1" applyAlignment="1">
      <alignment horizontal="center" vertical="center" textRotation="90" wrapText="1"/>
    </xf>
    <xf numFmtId="0" fontId="0" fillId="0" borderId="4" xfId="0" applyNumberFormat="1" applyFont="1" applyBorder="1" applyAlignment="1">
      <alignment horizontal="center" vertical="center" textRotation="90" wrapText="1"/>
    </xf>
    <xf numFmtId="0" fontId="0" fillId="0" borderId="1" xfId="0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right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4" fillId="0" borderId="8" xfId="6" applyFont="1" applyFill="1" applyBorder="1" applyAlignment="1">
      <alignment horizontal="center" vertical="center" wrapText="1"/>
    </xf>
    <xf numFmtId="0" fontId="4" fillId="0" borderId="11" xfId="6" applyFont="1" applyFill="1" applyBorder="1" applyAlignment="1">
      <alignment horizontal="center" vertical="center" wrapText="1"/>
    </xf>
    <xf numFmtId="0" fontId="4" fillId="0" borderId="9" xfId="6" applyFont="1" applyFill="1" applyBorder="1" applyAlignment="1">
      <alignment horizontal="center" vertical="center" wrapText="1"/>
    </xf>
    <xf numFmtId="0" fontId="6" fillId="9" borderId="2" xfId="6" applyFont="1" applyFill="1" applyBorder="1" applyAlignment="1">
      <alignment horizontal="center" vertical="center" wrapText="1"/>
    </xf>
    <xf numFmtId="0" fontId="6" fillId="9" borderId="4" xfId="6" applyFont="1" applyFill="1" applyBorder="1" applyAlignment="1">
      <alignment horizontal="center" vertical="center" wrapText="1"/>
    </xf>
    <xf numFmtId="0" fontId="6" fillId="0" borderId="1" xfId="6" applyFont="1" applyFill="1" applyBorder="1"/>
    <xf numFmtId="0" fontId="4" fillId="0" borderId="0" xfId="1" applyFont="1" applyFill="1" applyAlignment="1">
      <alignment horizontal="right" wrapText="1"/>
    </xf>
    <xf numFmtId="0" fontId="6" fillId="0" borderId="0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 wrapText="1"/>
    </xf>
    <xf numFmtId="0" fontId="25" fillId="0" borderId="2" xfId="6" applyFont="1" applyFill="1" applyBorder="1" applyAlignment="1">
      <alignment horizontal="center" vertical="center" wrapText="1"/>
    </xf>
    <xf numFmtId="0" fontId="25" fillId="0" borderId="4" xfId="6" applyFont="1" applyFill="1" applyBorder="1" applyAlignment="1">
      <alignment horizontal="center" vertical="center" wrapText="1"/>
    </xf>
    <xf numFmtId="0" fontId="26" fillId="8" borderId="2" xfId="6" applyFont="1" applyFill="1" applyBorder="1" applyAlignment="1">
      <alignment horizontal="center" vertical="center" wrapText="1"/>
    </xf>
    <xf numFmtId="0" fontId="26" fillId="8" borderId="4" xfId="6" applyFont="1" applyFill="1" applyBorder="1" applyAlignment="1">
      <alignment horizontal="center" vertical="center" wrapText="1"/>
    </xf>
    <xf numFmtId="0" fontId="21" fillId="0" borderId="0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19" fillId="8" borderId="8" xfId="6" applyFont="1" applyFill="1" applyBorder="1" applyAlignment="1">
      <alignment horizontal="center" vertical="center" wrapText="1"/>
    </xf>
    <xf numFmtId="0" fontId="19" fillId="8" borderId="11" xfId="6" applyFont="1" applyFill="1" applyBorder="1" applyAlignment="1">
      <alignment horizontal="center" vertical="center" wrapText="1"/>
    </xf>
    <xf numFmtId="0" fontId="19" fillId="8" borderId="9" xfId="6" applyFont="1" applyFill="1" applyBorder="1" applyAlignment="1">
      <alignment horizontal="center" vertical="center" wrapText="1"/>
    </xf>
    <xf numFmtId="0" fontId="22" fillId="8" borderId="1" xfId="6" applyFont="1" applyFill="1" applyBorder="1" applyAlignment="1">
      <alignment horizontal="center" vertical="center" wrapText="1"/>
    </xf>
    <xf numFmtId="0" fontId="19" fillId="4" borderId="1" xfId="6" applyFont="1" applyFill="1" applyBorder="1" applyAlignment="1">
      <alignment horizontal="center" vertical="center" wrapText="1"/>
    </xf>
    <xf numFmtId="0" fontId="22" fillId="4" borderId="1" xfId="6" applyFont="1" applyFill="1" applyBorder="1" applyAlignment="1">
      <alignment horizontal="center" vertical="center" wrapText="1"/>
    </xf>
    <xf numFmtId="0" fontId="19" fillId="9" borderId="1" xfId="6" applyFont="1" applyFill="1" applyBorder="1" applyAlignment="1">
      <alignment horizontal="center" vertical="center" wrapText="1"/>
    </xf>
    <xf numFmtId="0" fontId="22" fillId="9" borderId="1" xfId="6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8" fillId="4" borderId="2" xfId="2" applyNumberFormat="1" applyFont="1" applyFill="1" applyBorder="1" applyAlignment="1">
      <alignment horizontal="left" wrapText="1"/>
    </xf>
    <xf numFmtId="0" fontId="18" fillId="4" borderId="3" xfId="2" applyNumberFormat="1" applyFont="1" applyFill="1" applyBorder="1" applyAlignment="1">
      <alignment horizontal="left" wrapText="1"/>
    </xf>
    <xf numFmtId="0" fontId="18" fillId="4" borderId="4" xfId="2" applyNumberFormat="1" applyFont="1" applyFill="1" applyBorder="1" applyAlignment="1">
      <alignment horizontal="left" wrapText="1"/>
    </xf>
    <xf numFmtId="0" fontId="19" fillId="7" borderId="2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7" xfId="0" applyFont="1" applyBorder="1" applyAlignment="1">
      <alignment horizontal="left" vertical="center" wrapText="1"/>
    </xf>
    <xf numFmtId="0" fontId="18" fillId="4" borderId="2" xfId="2" applyNumberFormat="1" applyFont="1" applyFill="1" applyBorder="1" applyAlignment="1">
      <alignment horizontal="center" vertical="center" wrapText="1"/>
    </xf>
    <xf numFmtId="0" fontId="18" fillId="4" borderId="4" xfId="2" applyNumberFormat="1" applyFont="1" applyFill="1" applyBorder="1" applyAlignment="1">
      <alignment horizontal="center" vertical="center" wrapText="1"/>
    </xf>
    <xf numFmtId="0" fontId="8" fillId="4" borderId="2" xfId="2" applyNumberFormat="1" applyFont="1" applyFill="1" applyBorder="1" applyAlignment="1">
      <alignment horizontal="center" vertical="center" wrapText="1"/>
    </xf>
    <xf numFmtId="0" fontId="8" fillId="4" borderId="4" xfId="2" applyNumberFormat="1" applyFont="1" applyFill="1" applyBorder="1" applyAlignment="1">
      <alignment horizontal="center" vertical="center" wrapText="1"/>
    </xf>
    <xf numFmtId="3" fontId="8" fillId="4" borderId="8" xfId="2" applyNumberFormat="1" applyFont="1" applyFill="1" applyBorder="1" applyAlignment="1">
      <alignment horizontal="center" vertical="center" wrapText="1"/>
    </xf>
    <xf numFmtId="3" fontId="8" fillId="4" borderId="9" xfId="2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2" fontId="4" fillId="4" borderId="8" xfId="0" applyNumberFormat="1" applyFont="1" applyFill="1" applyBorder="1" applyAlignment="1">
      <alignment horizontal="center" vertical="center" wrapText="1"/>
    </xf>
    <xf numFmtId="2" fontId="4" fillId="4" borderId="9" xfId="0" applyNumberFormat="1" applyFont="1" applyFill="1" applyBorder="1" applyAlignment="1">
      <alignment horizontal="center" vertical="center" wrapText="1"/>
    </xf>
    <xf numFmtId="4" fontId="4" fillId="4" borderId="8" xfId="2" applyNumberFormat="1" applyFont="1" applyFill="1" applyBorder="1" applyAlignment="1">
      <alignment horizontal="center" vertical="center" wrapText="1"/>
    </xf>
    <xf numFmtId="4" fontId="4" fillId="4" borderId="9" xfId="2" applyNumberFormat="1" applyFont="1" applyFill="1" applyBorder="1" applyAlignment="1">
      <alignment horizontal="center" vertical="center" wrapText="1"/>
    </xf>
    <xf numFmtId="4" fontId="8" fillId="4" borderId="8" xfId="2" applyNumberFormat="1" applyFont="1" applyFill="1" applyBorder="1" applyAlignment="1">
      <alignment horizontal="center" vertical="center" wrapText="1"/>
    </xf>
    <xf numFmtId="4" fontId="8" fillId="4" borderId="9" xfId="2" applyNumberFormat="1" applyFont="1" applyFill="1" applyBorder="1" applyAlignment="1">
      <alignment horizontal="center" vertical="center" wrapText="1"/>
    </xf>
    <xf numFmtId="1" fontId="47" fillId="4" borderId="8" xfId="2" applyNumberFormat="1" applyFont="1" applyFill="1" applyBorder="1" applyAlignment="1">
      <alignment horizontal="center" vertical="center" wrapText="1"/>
    </xf>
    <xf numFmtId="1" fontId="47" fillId="4" borderId="9" xfId="2" applyNumberFormat="1" applyFont="1" applyFill="1" applyBorder="1" applyAlignment="1">
      <alignment horizontal="center" vertical="center" wrapText="1"/>
    </xf>
    <xf numFmtId="0" fontId="47" fillId="4" borderId="2" xfId="2" applyNumberFormat="1" applyFont="1" applyFill="1" applyBorder="1" applyAlignment="1">
      <alignment horizontal="center" vertical="center" wrapText="1"/>
    </xf>
    <xf numFmtId="0" fontId="47" fillId="4" borderId="4" xfId="2" applyNumberFormat="1" applyFont="1" applyFill="1" applyBorder="1" applyAlignment="1">
      <alignment horizontal="center" vertical="center" wrapText="1"/>
    </xf>
    <xf numFmtId="3" fontId="47" fillId="4" borderId="8" xfId="2" applyNumberFormat="1" applyFont="1" applyFill="1" applyBorder="1" applyAlignment="1">
      <alignment horizontal="center" vertical="center" wrapText="1"/>
    </xf>
    <xf numFmtId="3" fontId="47" fillId="4" borderId="9" xfId="2" applyNumberFormat="1" applyFont="1" applyFill="1" applyBorder="1" applyAlignment="1">
      <alignment horizontal="center" vertical="center" wrapText="1"/>
    </xf>
    <xf numFmtId="0" fontId="48" fillId="4" borderId="8" xfId="0" applyFont="1" applyFill="1" applyBorder="1" applyAlignment="1">
      <alignment horizontal="center" vertical="center" wrapText="1"/>
    </xf>
    <xf numFmtId="0" fontId="48" fillId="4" borderId="9" xfId="0" applyFont="1" applyFill="1" applyBorder="1" applyAlignment="1">
      <alignment horizontal="center" vertical="center" wrapText="1"/>
    </xf>
    <xf numFmtId="2" fontId="48" fillId="4" borderId="8" xfId="0" applyNumberFormat="1" applyFont="1" applyFill="1" applyBorder="1" applyAlignment="1">
      <alignment horizontal="center" vertical="center" wrapText="1"/>
    </xf>
    <xf numFmtId="2" fontId="48" fillId="4" borderId="9" xfId="0" applyNumberFormat="1" applyFont="1" applyFill="1" applyBorder="1" applyAlignment="1">
      <alignment horizontal="center" vertical="center" wrapText="1"/>
    </xf>
    <xf numFmtId="4" fontId="48" fillId="4" borderId="8" xfId="2" applyNumberFormat="1" applyFont="1" applyFill="1" applyBorder="1" applyAlignment="1">
      <alignment horizontal="center" vertical="center" wrapText="1"/>
    </xf>
    <xf numFmtId="4" fontId="48" fillId="4" borderId="9" xfId="2" applyNumberFormat="1" applyFont="1" applyFill="1" applyBorder="1" applyAlignment="1">
      <alignment horizontal="center" vertical="center" wrapText="1"/>
    </xf>
    <xf numFmtId="4" fontId="47" fillId="4" borderId="8" xfId="2" applyNumberFormat="1" applyFont="1" applyFill="1" applyBorder="1" applyAlignment="1">
      <alignment horizontal="center" vertical="center" wrapText="1"/>
    </xf>
    <xf numFmtId="4" fontId="47" fillId="4" borderId="9" xfId="2" applyNumberFormat="1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center" vertical="center" wrapText="1"/>
    </xf>
    <xf numFmtId="1" fontId="8" fillId="4" borderId="1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3" fontId="8" fillId="4" borderId="1" xfId="2" applyNumberFormat="1" applyFont="1" applyFill="1" applyBorder="1" applyAlignment="1">
      <alignment horizontal="center" vertical="center" wrapText="1"/>
    </xf>
    <xf numFmtId="10" fontId="8" fillId="4" borderId="1" xfId="2" applyNumberFormat="1" applyFont="1" applyFill="1" applyBorder="1" applyAlignment="1">
      <alignment horizontal="center" vertical="center" wrapText="1"/>
    </xf>
    <xf numFmtId="0" fontId="4" fillId="4" borderId="1" xfId="2" applyNumberFormat="1" applyFont="1" applyFill="1" applyBorder="1" applyAlignment="1">
      <alignment horizontal="center" vertical="center" wrapText="1"/>
    </xf>
    <xf numFmtId="1" fontId="8" fillId="4" borderId="8" xfId="2" applyNumberFormat="1" applyFont="1" applyFill="1" applyBorder="1" applyAlignment="1">
      <alignment horizontal="center" vertical="center" wrapText="1"/>
    </xf>
    <xf numFmtId="1" fontId="8" fillId="4" borderId="9" xfId="2" applyNumberFormat="1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left" vertical="center" wrapText="1"/>
    </xf>
    <xf numFmtId="0" fontId="8" fillId="4" borderId="10" xfId="2" applyNumberFormat="1" applyFont="1" applyFill="1" applyBorder="1" applyAlignment="1">
      <alignment horizontal="center" vertical="center" wrapText="1"/>
    </xf>
    <xf numFmtId="0" fontId="8" fillId="4" borderId="6" xfId="2" applyNumberFormat="1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4" borderId="9" xfId="0" applyNumberFormat="1" applyFont="1" applyFill="1" applyBorder="1" applyAlignment="1">
      <alignment horizontal="center" vertical="center" wrapText="1"/>
    </xf>
    <xf numFmtId="0" fontId="4" fillId="4" borderId="8" xfId="2" applyNumberFormat="1" applyFont="1" applyFill="1" applyBorder="1" applyAlignment="1">
      <alignment horizontal="center" vertical="center" wrapText="1"/>
    </xf>
    <xf numFmtId="0" fontId="4" fillId="4" borderId="9" xfId="2" applyNumberFormat="1" applyFont="1" applyFill="1" applyBorder="1" applyAlignment="1">
      <alignment horizontal="center" vertical="center" wrapText="1"/>
    </xf>
    <xf numFmtId="1" fontId="18" fillId="4" borderId="8" xfId="2" applyNumberFormat="1" applyFont="1" applyFill="1" applyBorder="1" applyAlignment="1">
      <alignment horizontal="center" vertical="center" wrapText="1"/>
    </xf>
    <xf numFmtId="1" fontId="18" fillId="4" borderId="9" xfId="2" applyNumberFormat="1" applyFont="1" applyFill="1" applyBorder="1" applyAlignment="1">
      <alignment horizontal="center" vertical="center" wrapText="1"/>
    </xf>
    <xf numFmtId="0" fontId="18" fillId="4" borderId="1" xfId="2" applyNumberFormat="1" applyFont="1" applyFill="1" applyBorder="1" applyAlignment="1">
      <alignment horizontal="left" vertical="center" wrapText="1"/>
    </xf>
    <xf numFmtId="0" fontId="18" fillId="4" borderId="1" xfId="2" applyNumberFormat="1" applyFont="1" applyFill="1" applyBorder="1" applyAlignment="1">
      <alignment horizontal="center" vertical="center" wrapText="1"/>
    </xf>
    <xf numFmtId="3" fontId="18" fillId="4" borderId="8" xfId="2" applyNumberFormat="1" applyFont="1" applyFill="1" applyBorder="1" applyAlignment="1">
      <alignment horizontal="center" vertical="center" wrapText="1"/>
    </xf>
    <xf numFmtId="3" fontId="18" fillId="4" borderId="9" xfId="2" applyNumberFormat="1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164" fontId="19" fillId="4" borderId="8" xfId="0" applyNumberFormat="1" applyFont="1" applyFill="1" applyBorder="1" applyAlignment="1">
      <alignment horizontal="center" vertical="center" wrapText="1"/>
    </xf>
    <xf numFmtId="164" fontId="19" fillId="4" borderId="9" xfId="0" applyNumberFormat="1" applyFont="1" applyFill="1" applyBorder="1" applyAlignment="1">
      <alignment horizontal="center" vertical="center" wrapText="1"/>
    </xf>
    <xf numFmtId="4" fontId="19" fillId="4" borderId="8" xfId="2" applyNumberFormat="1" applyFont="1" applyFill="1" applyBorder="1" applyAlignment="1">
      <alignment horizontal="center" vertical="center" wrapText="1"/>
    </xf>
    <xf numFmtId="4" fontId="19" fillId="4" borderId="9" xfId="2" applyNumberFormat="1" applyFont="1" applyFill="1" applyBorder="1" applyAlignment="1">
      <alignment horizontal="center" vertical="center" wrapText="1"/>
    </xf>
    <xf numFmtId="4" fontId="18" fillId="4" borderId="1" xfId="2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 2" xfId="1"/>
    <cellStyle name="Обычный 3" xfId="11"/>
    <cellStyle name="Обычный_Лист1" xfId="4"/>
    <cellStyle name="Обычный_Лист1_прил 9.1" xfId="5"/>
    <cellStyle name="Обычный_Лист2" xfId="3"/>
    <cellStyle name="Обычный_Лист3" xfId="2"/>
    <cellStyle name="Обычный_май премирование мо (версия 1)" xfId="6"/>
    <cellStyle name="Обычный_окб поликлиника" xfId="8"/>
    <cellStyle name="Обычный_прил 1.1" xfId="9"/>
    <cellStyle name="Обычный_Приложение к протоколу 18 от 29.07.2016 " xfId="7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3;&#1040;&#1051;&#1048;&#1058;&#1048;&#1050;&#1040;%202017/&#1055;&#1088;&#1077;&#1084;&#1080;&#1088;&#1086;&#1074;&#1072;&#1085;&#1080;&#1077;%20&#1077;&#1078;&#1077;&#1084;&#1077;&#1089;&#1103;&#1095;&#1085;&#1086;&#1077;%20&#1088;&#1072;&#1089;&#1089;&#1095;&#1077;&#1090;/&#1056;&#1072;&#1089;&#1089;&#1095;&#1077;&#1090;/&#1052;&#1072;&#1081;/&#1056;&#1072;&#1073;&#1086;&#109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Н"/>
      <sheetName val="Окс"/>
      <sheetName val="Госп"/>
      <sheetName val="смп"/>
      <sheetName val="нп"/>
      <sheetName val="1таб"/>
      <sheetName val="2таб"/>
      <sheetName val="3таб"/>
    </sheetNames>
    <sheetDataSet>
      <sheetData sheetId="0">
        <row r="2">
          <cell r="A2">
            <v>560002</v>
          </cell>
          <cell r="B2" t="str">
            <v>ОРЕНБУРГ ОБЛАСТНАЯ КБ  № 2</v>
          </cell>
          <cell r="C2">
            <v>0</v>
          </cell>
          <cell r="D2">
            <v>16877</v>
          </cell>
        </row>
        <row r="3">
          <cell r="A3">
            <v>560014</v>
          </cell>
          <cell r="B3" t="str">
            <v>ОРЕНБУРГ ФГБОУ ВО ОРГМУ МИНЗДРАВА</v>
          </cell>
          <cell r="C3">
            <v>27</v>
          </cell>
          <cell r="D3">
            <v>4225</v>
          </cell>
        </row>
        <row r="4">
          <cell r="A4">
            <v>560017</v>
          </cell>
          <cell r="B4" t="str">
            <v>ОРЕНБУРГ ГБУЗ ГКБ №1</v>
          </cell>
          <cell r="C4">
            <v>3</v>
          </cell>
          <cell r="D4">
            <v>76947</v>
          </cell>
        </row>
        <row r="5">
          <cell r="A5">
            <v>560019</v>
          </cell>
          <cell r="B5" t="str">
            <v>ОРЕНБУРГ ГАУЗ ГКБ  №3</v>
          </cell>
          <cell r="C5">
            <v>3962</v>
          </cell>
          <cell r="D5">
            <v>88716</v>
          </cell>
        </row>
        <row r="6">
          <cell r="A6">
            <v>560021</v>
          </cell>
          <cell r="B6" t="str">
            <v>ОРЕНБУРГ ГБУЗ ГКБ № 5</v>
          </cell>
          <cell r="C6">
            <v>37914</v>
          </cell>
          <cell r="D6">
            <v>55748</v>
          </cell>
        </row>
        <row r="7">
          <cell r="A7">
            <v>560022</v>
          </cell>
          <cell r="B7" t="str">
            <v>ОРЕНБУРГ ГАУЗ ГКБ  №6</v>
          </cell>
          <cell r="C7">
            <v>23898</v>
          </cell>
          <cell r="D7">
            <v>67010</v>
          </cell>
        </row>
        <row r="8">
          <cell r="A8">
            <v>560024</v>
          </cell>
          <cell r="B8" t="str">
            <v>ОРЕНБУРГ ГАУЗ ДГКБ</v>
          </cell>
          <cell r="C8">
            <v>50235</v>
          </cell>
          <cell r="D8">
            <v>2564</v>
          </cell>
        </row>
        <row r="9">
          <cell r="A9">
            <v>560026</v>
          </cell>
          <cell r="B9" t="str">
            <v>ОРЕНБУРГ ГАУЗ ГКБ ИМ. ПИРОГОВА Н.И.</v>
          </cell>
          <cell r="C9">
            <v>19185</v>
          </cell>
          <cell r="D9">
            <v>95144</v>
          </cell>
        </row>
        <row r="10">
          <cell r="A10">
            <v>560032</v>
          </cell>
          <cell r="B10" t="str">
            <v>ОРСКАЯ ГАУЗ ГБ № 2</v>
          </cell>
          <cell r="C10">
            <v>1</v>
          </cell>
          <cell r="D10">
            <v>20774</v>
          </cell>
        </row>
        <row r="11">
          <cell r="A11">
            <v>560033</v>
          </cell>
          <cell r="B11" t="str">
            <v>ОРСКАЯ ГАУЗ ГБ № 3</v>
          </cell>
          <cell r="C11">
            <v>0</v>
          </cell>
          <cell r="D11">
            <v>41309</v>
          </cell>
        </row>
        <row r="12">
          <cell r="A12">
            <v>560034</v>
          </cell>
          <cell r="B12" t="str">
            <v>ОРСКАЯ ГАУЗ ГБ № 4</v>
          </cell>
          <cell r="C12">
            <v>3</v>
          </cell>
          <cell r="D12">
            <v>37768</v>
          </cell>
        </row>
        <row r="13">
          <cell r="A13">
            <v>560035</v>
          </cell>
          <cell r="B13" t="str">
            <v>ОРСКАЯ ГАУЗ ГБ № 5</v>
          </cell>
          <cell r="C13">
            <v>30591</v>
          </cell>
          <cell r="D13">
            <v>1722</v>
          </cell>
        </row>
        <row r="14">
          <cell r="A14">
            <v>560036</v>
          </cell>
          <cell r="B14" t="str">
            <v>ОРСКАЯ ГАУЗ ГБ № 1</v>
          </cell>
          <cell r="C14">
            <v>10774</v>
          </cell>
          <cell r="D14">
            <v>47351</v>
          </cell>
        </row>
        <row r="15">
          <cell r="A15">
            <v>560041</v>
          </cell>
          <cell r="B15" t="str">
            <v>НОВОТРОИЦКАЯ ГАУЗ ДГБ</v>
          </cell>
          <cell r="C15">
            <v>19490</v>
          </cell>
          <cell r="D15">
            <v>941</v>
          </cell>
        </row>
        <row r="16">
          <cell r="A16">
            <v>560043</v>
          </cell>
          <cell r="B16" t="str">
            <v>МЕДНОГОРСКАЯ ГБ</v>
          </cell>
          <cell r="C16">
            <v>5147</v>
          </cell>
          <cell r="D16">
            <v>21199</v>
          </cell>
        </row>
        <row r="17">
          <cell r="A17">
            <v>560045</v>
          </cell>
          <cell r="B17" t="str">
            <v>БУГУРУСЛАНСКАЯ ГБ</v>
          </cell>
          <cell r="C17">
            <v>5830</v>
          </cell>
          <cell r="D17">
            <v>19963</v>
          </cell>
        </row>
        <row r="18">
          <cell r="A18">
            <v>560047</v>
          </cell>
          <cell r="B18" t="str">
            <v>БУГУРУСЛАНСКАЯ РБ</v>
          </cell>
          <cell r="C18">
            <v>8361</v>
          </cell>
          <cell r="D18">
            <v>30042</v>
          </cell>
        </row>
        <row r="19">
          <cell r="A19">
            <v>560052</v>
          </cell>
          <cell r="B19" t="str">
            <v>АБДУЛИНСКАЯ ГБ</v>
          </cell>
          <cell r="C19">
            <v>5598</v>
          </cell>
          <cell r="D19">
            <v>17865</v>
          </cell>
        </row>
        <row r="20">
          <cell r="A20">
            <v>560053</v>
          </cell>
          <cell r="B20" t="str">
            <v>АДАМОВСКАЯ РБ</v>
          </cell>
          <cell r="C20">
            <v>4627</v>
          </cell>
          <cell r="D20">
            <v>16071</v>
          </cell>
        </row>
        <row r="21">
          <cell r="A21">
            <v>560054</v>
          </cell>
          <cell r="B21" t="str">
            <v>АКБУЛАКСКАЯ РБ</v>
          </cell>
          <cell r="C21">
            <v>5246</v>
          </cell>
          <cell r="D21">
            <v>16191</v>
          </cell>
        </row>
        <row r="22">
          <cell r="A22">
            <v>560055</v>
          </cell>
          <cell r="B22" t="str">
            <v>АЛЕКСАНДРОВСКАЯ РБ</v>
          </cell>
          <cell r="C22">
            <v>2826</v>
          </cell>
          <cell r="D22">
            <v>11456</v>
          </cell>
        </row>
        <row r="23">
          <cell r="A23">
            <v>560056</v>
          </cell>
          <cell r="B23" t="str">
            <v>АСЕКЕЕВСКАЯ РБ</v>
          </cell>
          <cell r="C23">
            <v>3505</v>
          </cell>
          <cell r="D23">
            <v>15646</v>
          </cell>
        </row>
        <row r="24">
          <cell r="A24">
            <v>560057</v>
          </cell>
          <cell r="B24" t="str">
            <v>БЕЛЯЕВСКАЯ РБ</v>
          </cell>
          <cell r="C24">
            <v>3371</v>
          </cell>
          <cell r="D24">
            <v>12490</v>
          </cell>
        </row>
        <row r="25">
          <cell r="A25">
            <v>560058</v>
          </cell>
          <cell r="B25" t="str">
            <v>ГАЙСКАЯ ГБ</v>
          </cell>
          <cell r="C25">
            <v>10011</v>
          </cell>
          <cell r="D25">
            <v>35126</v>
          </cell>
        </row>
        <row r="26">
          <cell r="A26">
            <v>560059</v>
          </cell>
          <cell r="B26" t="str">
            <v>ГРАЧЕВСКАЯ РБ</v>
          </cell>
          <cell r="C26">
            <v>2715</v>
          </cell>
          <cell r="D26">
            <v>10960</v>
          </cell>
        </row>
        <row r="27">
          <cell r="A27">
            <v>560060</v>
          </cell>
          <cell r="B27" t="str">
            <v>ДОМБАРОВСКАЯ РБ</v>
          </cell>
          <cell r="C27">
            <v>3684</v>
          </cell>
          <cell r="D27">
            <v>12334</v>
          </cell>
        </row>
        <row r="28">
          <cell r="A28">
            <v>560061</v>
          </cell>
          <cell r="B28" t="str">
            <v>ИЛЕКСКАЯ РБ</v>
          </cell>
          <cell r="C28">
            <v>5318</v>
          </cell>
          <cell r="D28">
            <v>18098</v>
          </cell>
        </row>
        <row r="29">
          <cell r="A29">
            <v>560062</v>
          </cell>
          <cell r="B29" t="str">
            <v>КВАРКЕНСКАЯ РБ</v>
          </cell>
          <cell r="C29">
            <v>3271</v>
          </cell>
          <cell r="D29">
            <v>13314</v>
          </cell>
        </row>
        <row r="30">
          <cell r="A30">
            <v>560063</v>
          </cell>
          <cell r="B30" t="str">
            <v>КРАСНОГВАРДЕЙСКАЯ РБ</v>
          </cell>
          <cell r="C30">
            <v>4188</v>
          </cell>
          <cell r="D30">
            <v>14131</v>
          </cell>
        </row>
        <row r="31">
          <cell r="A31">
            <v>560064</v>
          </cell>
          <cell r="B31" t="str">
            <v>КУВАНДЫКСКАЯ ГБ</v>
          </cell>
          <cell r="C31">
            <v>9174</v>
          </cell>
          <cell r="D31">
            <v>31174</v>
          </cell>
        </row>
        <row r="32">
          <cell r="A32">
            <v>560065</v>
          </cell>
          <cell r="B32" t="str">
            <v>КУРМАНАЕВСКАЯ РБ</v>
          </cell>
          <cell r="C32">
            <v>3138</v>
          </cell>
          <cell r="D32">
            <v>13272</v>
          </cell>
        </row>
        <row r="33">
          <cell r="A33">
            <v>560066</v>
          </cell>
          <cell r="B33" t="str">
            <v>МАТВЕЕВСКАЯ РБ</v>
          </cell>
          <cell r="C33">
            <v>2303</v>
          </cell>
          <cell r="D33">
            <v>9029</v>
          </cell>
        </row>
        <row r="34">
          <cell r="A34">
            <v>560067</v>
          </cell>
          <cell r="B34" t="str">
            <v>НОВООРСКАЯ РБ</v>
          </cell>
          <cell r="C34">
            <v>6951</v>
          </cell>
          <cell r="D34">
            <v>22033</v>
          </cell>
        </row>
        <row r="35">
          <cell r="A35">
            <v>560068</v>
          </cell>
          <cell r="B35" t="str">
            <v>НОВОСЕРГИЕВСКАЯ РБ</v>
          </cell>
          <cell r="C35">
            <v>7464</v>
          </cell>
          <cell r="D35">
            <v>25499</v>
          </cell>
        </row>
        <row r="36">
          <cell r="A36">
            <v>560069</v>
          </cell>
          <cell r="B36" t="str">
            <v>ОКТЯБРЬСКАЯ РБ</v>
          </cell>
          <cell r="C36">
            <v>4371</v>
          </cell>
          <cell r="D36">
            <v>15691</v>
          </cell>
        </row>
        <row r="37">
          <cell r="A37">
            <v>560070</v>
          </cell>
          <cell r="B37" t="str">
            <v>ОРЕНБУРГСКАЯ РБ</v>
          </cell>
          <cell r="C37">
            <v>18568</v>
          </cell>
          <cell r="D37">
            <v>57316</v>
          </cell>
        </row>
        <row r="38">
          <cell r="A38">
            <v>560071</v>
          </cell>
          <cell r="B38" t="str">
            <v>ПЕРВОМАЙСКАЯ РБ</v>
          </cell>
          <cell r="C38">
            <v>5986</v>
          </cell>
          <cell r="D38">
            <v>18123</v>
          </cell>
        </row>
        <row r="39">
          <cell r="A39">
            <v>560072</v>
          </cell>
          <cell r="B39" t="str">
            <v>ПЕРЕВОЛОЦКАЯ РБ</v>
          </cell>
          <cell r="C39">
            <v>5352</v>
          </cell>
          <cell r="D39">
            <v>19743</v>
          </cell>
        </row>
        <row r="40">
          <cell r="A40">
            <v>560073</v>
          </cell>
          <cell r="B40" t="str">
            <v>ПОНОМАРЕВСКАЯ РБ</v>
          </cell>
          <cell r="C40">
            <v>2265</v>
          </cell>
          <cell r="D40">
            <v>11027</v>
          </cell>
        </row>
        <row r="41">
          <cell r="A41">
            <v>560074</v>
          </cell>
          <cell r="B41" t="str">
            <v>САКМАРСКАЯ  РБ</v>
          </cell>
          <cell r="C41">
            <v>5526</v>
          </cell>
          <cell r="D41">
            <v>17516</v>
          </cell>
        </row>
        <row r="42">
          <cell r="A42">
            <v>560075</v>
          </cell>
          <cell r="B42" t="str">
            <v>САРАКТАШСКАЯ РБ</v>
          </cell>
          <cell r="C42">
            <v>9008</v>
          </cell>
          <cell r="D42">
            <v>29919</v>
          </cell>
        </row>
        <row r="43">
          <cell r="A43">
            <v>560076</v>
          </cell>
          <cell r="B43" t="str">
            <v>СВЕТЛИНСКАЯ РБ</v>
          </cell>
          <cell r="C43">
            <v>2495</v>
          </cell>
          <cell r="D43">
            <v>9123</v>
          </cell>
        </row>
        <row r="44">
          <cell r="A44">
            <v>560077</v>
          </cell>
          <cell r="B44" t="str">
            <v>СЕВЕРНАЯ РБ</v>
          </cell>
          <cell r="C44">
            <v>2208</v>
          </cell>
          <cell r="D44">
            <v>10852</v>
          </cell>
        </row>
        <row r="45">
          <cell r="A45">
            <v>560078</v>
          </cell>
          <cell r="B45" t="str">
            <v>СОЛЬ-ИЛЕЦКАЯ ГБ</v>
          </cell>
          <cell r="C45">
            <v>11336</v>
          </cell>
          <cell r="D45">
            <v>34352</v>
          </cell>
        </row>
        <row r="46">
          <cell r="A46">
            <v>560079</v>
          </cell>
          <cell r="B46" t="str">
            <v>СОРОЧИНСКАЯ ГБ</v>
          </cell>
          <cell r="C46">
            <v>9690</v>
          </cell>
          <cell r="D46">
            <v>33399</v>
          </cell>
        </row>
        <row r="47">
          <cell r="A47">
            <v>560080</v>
          </cell>
          <cell r="B47" t="str">
            <v>ТАШЛИНСКАЯ РБ</v>
          </cell>
          <cell r="C47">
            <v>5228</v>
          </cell>
          <cell r="D47">
            <v>17587</v>
          </cell>
        </row>
        <row r="48">
          <cell r="A48">
            <v>560081</v>
          </cell>
          <cell r="B48" t="str">
            <v>ТОЦКАЯ РБ</v>
          </cell>
          <cell r="C48">
            <v>6462</v>
          </cell>
          <cell r="D48">
            <v>19941</v>
          </cell>
        </row>
        <row r="49">
          <cell r="A49">
            <v>560082</v>
          </cell>
          <cell r="B49" t="str">
            <v>ТЮЛЬГАНСКАЯ РБ</v>
          </cell>
          <cell r="C49">
            <v>3927</v>
          </cell>
          <cell r="D49">
            <v>15655</v>
          </cell>
        </row>
        <row r="50">
          <cell r="A50">
            <v>560083</v>
          </cell>
          <cell r="B50" t="str">
            <v>ШАРЛЫКСКАЯ РБ</v>
          </cell>
          <cell r="C50">
            <v>3322</v>
          </cell>
          <cell r="D50">
            <v>14213</v>
          </cell>
        </row>
        <row r="51">
          <cell r="A51">
            <v>560084</v>
          </cell>
          <cell r="B51" t="str">
            <v>ЯСНЕНСКАЯ ГБ</v>
          </cell>
          <cell r="C51">
            <v>7352</v>
          </cell>
          <cell r="D51">
            <v>21146</v>
          </cell>
        </row>
        <row r="52">
          <cell r="A52">
            <v>560085</v>
          </cell>
          <cell r="B52" t="str">
            <v>СТУДЕНЧЕСКАЯ ПОЛИКЛИНИКА ОГУ</v>
          </cell>
          <cell r="C52">
            <v>439</v>
          </cell>
          <cell r="D52">
            <v>9644</v>
          </cell>
        </row>
        <row r="53">
          <cell r="A53">
            <v>560086</v>
          </cell>
          <cell r="B53" t="str">
            <v>ОРЕНБУРГ ОКБ НА СТ. ОРЕНБУРГ</v>
          </cell>
          <cell r="C53">
            <v>664</v>
          </cell>
          <cell r="D53">
            <v>18219</v>
          </cell>
        </row>
        <row r="54">
          <cell r="A54">
            <v>560087</v>
          </cell>
          <cell r="B54" t="str">
            <v>ОРСКАЯ УБ НА СТ. ОРСК</v>
          </cell>
          <cell r="C54">
            <v>1</v>
          </cell>
          <cell r="D54">
            <v>23848</v>
          </cell>
        </row>
        <row r="55">
          <cell r="A55">
            <v>560088</v>
          </cell>
          <cell r="B55" t="str">
            <v>БУЗУЛУКСКАЯ УЗЛ.  Б-ЦА НА СТ.  БУЗУЛУК</v>
          </cell>
          <cell r="C55">
            <v>0</v>
          </cell>
          <cell r="D55">
            <v>5585</v>
          </cell>
        </row>
        <row r="56">
          <cell r="A56">
            <v>560089</v>
          </cell>
          <cell r="B56" t="str">
            <v>АБДУЛИНСКАЯ УЗЛ. ПОЛ-КА НА СТ. АБДУЛИНО</v>
          </cell>
          <cell r="C56">
            <v>0</v>
          </cell>
          <cell r="D56">
            <v>3735</v>
          </cell>
        </row>
        <row r="57">
          <cell r="A57">
            <v>560096</v>
          </cell>
          <cell r="B57" t="str">
            <v>ОРЕНБУРГ ФИЛИАЛ № 3 ФГКУ "426 ВГ" МО РФ</v>
          </cell>
          <cell r="C57">
            <v>34</v>
          </cell>
          <cell r="D57">
            <v>503</v>
          </cell>
        </row>
        <row r="58">
          <cell r="A58">
            <v>560098</v>
          </cell>
          <cell r="B58" t="str">
            <v xml:space="preserve">ФКУЗ МСЧ-56 ФСИН РОССИИ </v>
          </cell>
          <cell r="C58">
            <v>0</v>
          </cell>
          <cell r="D58">
            <v>6072</v>
          </cell>
        </row>
        <row r="59">
          <cell r="A59">
            <v>560099</v>
          </cell>
          <cell r="B59" t="str">
            <v>МСЧ МВД ПО ОРЕНБУРГСКОЙ ОБЛАСТИ</v>
          </cell>
          <cell r="C59">
            <v>158</v>
          </cell>
          <cell r="D59">
            <v>2356</v>
          </cell>
        </row>
        <row r="60">
          <cell r="A60">
            <v>560206</v>
          </cell>
          <cell r="B60" t="str">
            <v>НОВОТРОИЦК БОЛЬНИЦА СКОРОЙ МЕДИЦИНСКОЙ ПОМОЩИ</v>
          </cell>
          <cell r="C60">
            <v>85</v>
          </cell>
          <cell r="D60">
            <v>74813</v>
          </cell>
        </row>
        <row r="61">
          <cell r="A61">
            <v>560214</v>
          </cell>
          <cell r="B61" t="str">
            <v>БУЗУЛУКСКАЯ БОЛЬНИЦА СКОРОЙ МЕДИЦИНСКОЙ ПОМОЩИ</v>
          </cell>
          <cell r="C61">
            <v>26351</v>
          </cell>
          <cell r="D61">
            <v>82822</v>
          </cell>
        </row>
      </sheetData>
      <sheetData sheetId="1">
        <row r="136">
          <cell r="A136">
            <v>560002</v>
          </cell>
        </row>
      </sheetData>
      <sheetData sheetId="2">
        <row r="3">
          <cell r="A3">
            <v>560002</v>
          </cell>
        </row>
      </sheetData>
      <sheetData sheetId="3">
        <row r="4">
          <cell r="A4">
            <v>560002</v>
          </cell>
        </row>
      </sheetData>
      <sheetData sheetId="4">
        <row r="3">
          <cell r="A3">
            <v>560002</v>
          </cell>
        </row>
      </sheetData>
      <sheetData sheetId="5">
        <row r="3">
          <cell r="A3">
            <v>560002</v>
          </cell>
        </row>
      </sheetData>
      <sheetData sheetId="6">
        <row r="5">
          <cell r="A5">
            <v>560002</v>
          </cell>
        </row>
      </sheetData>
      <sheetData sheetId="7">
        <row r="4">
          <cell r="A4">
            <v>560002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zoomScale="136" zoomScaleNormal="100" zoomScaleSheetLayoutView="136" workbookViewId="0">
      <selection activeCell="J24" sqref="J24"/>
    </sheetView>
  </sheetViews>
  <sheetFormatPr defaultRowHeight="11.25" x14ac:dyDescent="0.2"/>
  <cols>
    <col min="1" max="1" width="30.1640625" customWidth="1"/>
    <col min="2" max="2" width="18.83203125" customWidth="1"/>
    <col min="3" max="3" width="21.5" customWidth="1"/>
    <col min="4" max="4" width="14" customWidth="1"/>
    <col min="5" max="5" width="17.5" customWidth="1"/>
    <col min="6" max="6" width="14.33203125" customWidth="1"/>
    <col min="7" max="7" width="20" customWidth="1"/>
  </cols>
  <sheetData>
    <row r="1" spans="1:7" ht="31.5" customHeight="1" x14ac:dyDescent="0.2">
      <c r="B1" s="202"/>
      <c r="C1" s="65"/>
      <c r="D1" s="192"/>
      <c r="E1" s="226" t="s">
        <v>216</v>
      </c>
      <c r="F1" s="226"/>
      <c r="G1" s="226"/>
    </row>
    <row r="2" spans="1:7" ht="33.75" customHeight="1" x14ac:dyDescent="0.2">
      <c r="A2" s="229" t="s">
        <v>220</v>
      </c>
      <c r="B2" s="229"/>
      <c r="C2" s="229"/>
      <c r="D2" s="229"/>
      <c r="E2" s="229"/>
      <c r="F2" s="229"/>
      <c r="G2" s="229"/>
    </row>
    <row r="3" spans="1:7" ht="31.5" customHeight="1" x14ac:dyDescent="0.2">
      <c r="A3" s="222" t="s">
        <v>213</v>
      </c>
      <c r="B3" s="224" t="s">
        <v>214</v>
      </c>
      <c r="C3" s="225"/>
      <c r="D3" s="227" t="s">
        <v>218</v>
      </c>
      <c r="E3" s="228"/>
      <c r="F3" s="227" t="s">
        <v>217</v>
      </c>
      <c r="G3" s="228"/>
    </row>
    <row r="4" spans="1:7" ht="15.75" x14ac:dyDescent="0.2">
      <c r="A4" s="223"/>
      <c r="B4" s="193" t="s">
        <v>171</v>
      </c>
      <c r="C4" s="193" t="s">
        <v>172</v>
      </c>
      <c r="D4" s="193" t="s">
        <v>171</v>
      </c>
      <c r="E4" s="193" t="s">
        <v>172</v>
      </c>
      <c r="F4" s="193" t="s">
        <v>171</v>
      </c>
      <c r="G4" s="193" t="s">
        <v>172</v>
      </c>
    </row>
    <row r="5" spans="1:7" ht="31.5" x14ac:dyDescent="0.2">
      <c r="A5" s="194" t="s">
        <v>215</v>
      </c>
      <c r="B5" s="195">
        <f>B6+B10</f>
        <v>19</v>
      </c>
      <c r="C5" s="196">
        <f>C6+C10</f>
        <v>2427338</v>
      </c>
      <c r="D5" s="207">
        <v>34</v>
      </c>
      <c r="E5" s="208">
        <f>E10+E15</f>
        <v>4433592</v>
      </c>
      <c r="F5" s="209">
        <f>B5+D5</f>
        <v>53</v>
      </c>
      <c r="G5" s="208">
        <f>G6+G10+G15</f>
        <v>6860930</v>
      </c>
    </row>
    <row r="6" spans="1:7" ht="15.75" x14ac:dyDescent="0.25">
      <c r="A6" s="197" t="s">
        <v>180</v>
      </c>
      <c r="B6" s="195">
        <f>SUM(B7:B9)</f>
        <v>4</v>
      </c>
      <c r="C6" s="196">
        <f>SUM(C7:C9)</f>
        <v>464738</v>
      </c>
      <c r="D6" s="203" t="s">
        <v>219</v>
      </c>
      <c r="E6" s="203" t="s">
        <v>219</v>
      </c>
      <c r="F6" s="203">
        <v>4</v>
      </c>
      <c r="G6" s="206">
        <v>464738</v>
      </c>
    </row>
    <row r="7" spans="1:7" ht="15.75" x14ac:dyDescent="0.25">
      <c r="A7" s="219" t="s">
        <v>181</v>
      </c>
      <c r="B7" s="198">
        <v>1</v>
      </c>
      <c r="C7" s="199">
        <v>130840</v>
      </c>
      <c r="D7" s="203" t="s">
        <v>219</v>
      </c>
      <c r="E7" s="203" t="s">
        <v>219</v>
      </c>
      <c r="F7" s="149">
        <v>1</v>
      </c>
      <c r="G7" s="150">
        <v>130840</v>
      </c>
    </row>
    <row r="8" spans="1:7" ht="24" x14ac:dyDescent="0.25">
      <c r="A8" s="220" t="s">
        <v>223</v>
      </c>
      <c r="B8" s="198">
        <v>1</v>
      </c>
      <c r="C8" s="199">
        <v>102153</v>
      </c>
      <c r="D8" s="203" t="s">
        <v>219</v>
      </c>
      <c r="E8" s="203" t="s">
        <v>219</v>
      </c>
      <c r="F8" s="149">
        <v>1</v>
      </c>
      <c r="G8" s="150">
        <v>102153</v>
      </c>
    </row>
    <row r="9" spans="1:7" ht="15.75" x14ac:dyDescent="0.25">
      <c r="A9" s="219" t="s">
        <v>183</v>
      </c>
      <c r="B9" s="198">
        <v>2</v>
      </c>
      <c r="C9" s="199">
        <v>231745</v>
      </c>
      <c r="D9" s="203" t="s">
        <v>219</v>
      </c>
      <c r="E9" s="203" t="s">
        <v>219</v>
      </c>
      <c r="F9" s="149">
        <v>2</v>
      </c>
      <c r="G9" s="150">
        <v>231745</v>
      </c>
    </row>
    <row r="10" spans="1:7" ht="15.75" x14ac:dyDescent="0.25">
      <c r="A10" s="197" t="s">
        <v>184</v>
      </c>
      <c r="B10" s="195">
        <f>SUM(B11:B14)</f>
        <v>15</v>
      </c>
      <c r="C10" s="196">
        <f>C11+C12+C13+C14</f>
        <v>1962600</v>
      </c>
      <c r="D10" s="203">
        <v>14</v>
      </c>
      <c r="E10" s="206">
        <f>E11+E12+E13+E14</f>
        <v>1816792</v>
      </c>
      <c r="F10" s="204">
        <f>B10+D10</f>
        <v>29</v>
      </c>
      <c r="G10" s="206">
        <f>C10+E10</f>
        <v>3779392</v>
      </c>
    </row>
    <row r="11" spans="1:7" ht="15.75" x14ac:dyDescent="0.25">
      <c r="A11" s="219" t="s">
        <v>181</v>
      </c>
      <c r="B11" s="198">
        <v>2</v>
      </c>
      <c r="C11" s="199">
        <v>210039</v>
      </c>
      <c r="D11" s="149">
        <v>2</v>
      </c>
      <c r="E11" s="150">
        <v>261680</v>
      </c>
      <c r="F11" s="205">
        <f t="shared" ref="F11:F14" si="0">B11+D11</f>
        <v>4</v>
      </c>
      <c r="G11" s="150">
        <f t="shared" ref="G11:G14" si="1">C11+E11</f>
        <v>471719</v>
      </c>
    </row>
    <row r="12" spans="1:7" ht="15.75" x14ac:dyDescent="0.25">
      <c r="A12" s="219" t="s">
        <v>4</v>
      </c>
      <c r="B12" s="200">
        <v>1</v>
      </c>
      <c r="C12" s="201">
        <v>141142</v>
      </c>
      <c r="D12" s="149">
        <v>3</v>
      </c>
      <c r="E12" s="150">
        <v>392520</v>
      </c>
      <c r="F12" s="205">
        <f t="shared" si="0"/>
        <v>4</v>
      </c>
      <c r="G12" s="150">
        <f t="shared" si="1"/>
        <v>533662</v>
      </c>
    </row>
    <row r="13" spans="1:7" ht="24" x14ac:dyDescent="0.25">
      <c r="A13" s="220" t="s">
        <v>223</v>
      </c>
      <c r="B13" s="200">
        <v>5</v>
      </c>
      <c r="C13" s="201">
        <v>700066</v>
      </c>
      <c r="D13" s="149">
        <v>2</v>
      </c>
      <c r="E13" s="150">
        <v>246712</v>
      </c>
      <c r="F13" s="205">
        <f t="shared" si="0"/>
        <v>7</v>
      </c>
      <c r="G13" s="150">
        <f t="shared" si="1"/>
        <v>946778</v>
      </c>
    </row>
    <row r="14" spans="1:7" ht="15.75" x14ac:dyDescent="0.25">
      <c r="A14" s="219" t="s">
        <v>183</v>
      </c>
      <c r="B14" s="200">
        <v>7</v>
      </c>
      <c r="C14" s="201">
        <v>911353</v>
      </c>
      <c r="D14" s="149">
        <v>7</v>
      </c>
      <c r="E14" s="150">
        <v>915880</v>
      </c>
      <c r="F14" s="205">
        <f t="shared" si="0"/>
        <v>14</v>
      </c>
      <c r="G14" s="150">
        <f t="shared" si="1"/>
        <v>1827233</v>
      </c>
    </row>
    <row r="15" spans="1:7" ht="15.75" x14ac:dyDescent="0.25">
      <c r="A15" s="197" t="s">
        <v>185</v>
      </c>
      <c r="B15" s="198" t="s">
        <v>219</v>
      </c>
      <c r="C15" s="199" t="s">
        <v>219</v>
      </c>
      <c r="D15" s="203">
        <v>20</v>
      </c>
      <c r="E15" s="206">
        <f>E16+E17+E18</f>
        <v>2616800</v>
      </c>
      <c r="F15" s="204">
        <f>F16+F17+F18</f>
        <v>20</v>
      </c>
      <c r="G15" s="206">
        <f>G16+G17+G18</f>
        <v>2616800</v>
      </c>
    </row>
    <row r="16" spans="1:7" ht="15.75" x14ac:dyDescent="0.25">
      <c r="A16" s="219" t="s">
        <v>181</v>
      </c>
      <c r="B16" s="198" t="s">
        <v>219</v>
      </c>
      <c r="C16" s="199" t="s">
        <v>219</v>
      </c>
      <c r="D16" s="149">
        <v>2</v>
      </c>
      <c r="E16" s="150">
        <v>261680</v>
      </c>
      <c r="F16" s="149">
        <v>2</v>
      </c>
      <c r="G16" s="150">
        <v>261680</v>
      </c>
    </row>
    <row r="17" spans="1:7" ht="15.75" x14ac:dyDescent="0.25">
      <c r="A17" s="219" t="s">
        <v>4</v>
      </c>
      <c r="B17" s="198" t="s">
        <v>219</v>
      </c>
      <c r="C17" s="199" t="s">
        <v>219</v>
      </c>
      <c r="D17" s="149">
        <v>6</v>
      </c>
      <c r="E17" s="150">
        <v>785040</v>
      </c>
      <c r="F17" s="149">
        <v>6</v>
      </c>
      <c r="G17" s="150">
        <v>785040</v>
      </c>
    </row>
    <row r="18" spans="1:7" ht="15.75" x14ac:dyDescent="0.25">
      <c r="A18" s="219" t="s">
        <v>183</v>
      </c>
      <c r="B18" s="198" t="s">
        <v>219</v>
      </c>
      <c r="C18" s="199" t="s">
        <v>219</v>
      </c>
      <c r="D18" s="149">
        <v>12</v>
      </c>
      <c r="E18" s="150">
        <v>1570080</v>
      </c>
      <c r="F18" s="149">
        <v>12</v>
      </c>
      <c r="G18" s="150">
        <v>1570080</v>
      </c>
    </row>
  </sheetData>
  <mergeCells count="6">
    <mergeCell ref="A3:A4"/>
    <mergeCell ref="B3:C3"/>
    <mergeCell ref="E1:G1"/>
    <mergeCell ref="D3:E3"/>
    <mergeCell ref="F3:G3"/>
    <mergeCell ref="A2:G2"/>
  </mergeCells>
  <pageMargins left="0.7" right="0.7" top="0.75" bottom="0.75" header="0.3" footer="0.3"/>
  <pageSetup paperSize="9" scale="7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="118" zoomScaleNormal="100" zoomScaleSheetLayoutView="118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E1" sqref="E1:G1"/>
    </sheetView>
  </sheetViews>
  <sheetFormatPr defaultRowHeight="11.25" x14ac:dyDescent="0.2"/>
  <cols>
    <col min="1" max="1" width="9.83203125" style="1" customWidth="1"/>
    <col min="2" max="2" width="35.33203125" style="49" customWidth="1"/>
    <col min="3" max="3" width="19.5" customWidth="1"/>
    <col min="4" max="4" width="21" customWidth="1"/>
    <col min="5" max="5" width="17.5" customWidth="1"/>
    <col min="6" max="6" width="15.5" customWidth="1"/>
    <col min="7" max="7" width="17.33203125" customWidth="1"/>
  </cols>
  <sheetData>
    <row r="1" spans="1:7" ht="39.75" customHeight="1" x14ac:dyDescent="0.2">
      <c r="A1" s="57"/>
      <c r="B1" s="14"/>
      <c r="C1" s="61"/>
      <c r="D1" s="61"/>
      <c r="E1" s="267" t="s">
        <v>227</v>
      </c>
      <c r="F1" s="267"/>
      <c r="G1" s="267"/>
    </row>
    <row r="2" spans="1:7" ht="30.75" customHeight="1" x14ac:dyDescent="0.2">
      <c r="A2" s="305" t="s">
        <v>221</v>
      </c>
      <c r="B2" s="305"/>
      <c r="C2" s="305"/>
      <c r="D2" s="305"/>
      <c r="E2" s="305"/>
      <c r="F2" s="305"/>
      <c r="G2" s="305"/>
    </row>
    <row r="3" spans="1:7" ht="20.25" customHeight="1" x14ac:dyDescent="0.2">
      <c r="A3" s="305"/>
      <c r="B3" s="305"/>
      <c r="C3" s="305"/>
      <c r="D3" s="305"/>
      <c r="E3" s="305"/>
      <c r="F3" s="305"/>
      <c r="G3" s="305"/>
    </row>
    <row r="4" spans="1:7" ht="57.75" customHeight="1" x14ac:dyDescent="0.2">
      <c r="A4" s="114" t="s">
        <v>82</v>
      </c>
      <c r="B4" s="115" t="s">
        <v>83</v>
      </c>
      <c r="C4" s="116" t="s">
        <v>130</v>
      </c>
      <c r="D4" s="116" t="s">
        <v>131</v>
      </c>
      <c r="E4" s="116" t="s">
        <v>132</v>
      </c>
      <c r="F4" s="116" t="s">
        <v>133</v>
      </c>
      <c r="G4" s="116" t="s">
        <v>134</v>
      </c>
    </row>
    <row r="5" spans="1:7" ht="25.5" x14ac:dyDescent="0.2">
      <c r="A5" s="85">
        <v>560002</v>
      </c>
      <c r="B5" s="86" t="s">
        <v>8</v>
      </c>
      <c r="C5" s="87">
        <f>VLOOKUP(A5,[1]ПН!A$2:D$61,3,0)</f>
        <v>0</v>
      </c>
      <c r="D5" s="87">
        <f>VLOOKUP(A5,[1]ПН!A$2:D$61,4,0)</f>
        <v>16877</v>
      </c>
      <c r="E5" s="88">
        <f>C5+D5</f>
        <v>16877</v>
      </c>
      <c r="F5" s="89">
        <f>C5/E5</f>
        <v>0</v>
      </c>
      <c r="G5" s="89">
        <f>D5/E5</f>
        <v>1</v>
      </c>
    </row>
    <row r="6" spans="1:7" ht="25.5" x14ac:dyDescent="0.2">
      <c r="A6" s="85">
        <v>560014</v>
      </c>
      <c r="B6" s="86" t="s">
        <v>19</v>
      </c>
      <c r="C6" s="87">
        <f>VLOOKUP(A6,[1]ПН!A$2:D$61,3,0)</f>
        <v>27</v>
      </c>
      <c r="D6" s="87">
        <f>VLOOKUP(A6,[1]ПН!A$2:D$61,4,0)</f>
        <v>4225</v>
      </c>
      <c r="E6" s="88">
        <f t="shared" ref="E6:E64" si="0">C6+D6</f>
        <v>4252</v>
      </c>
      <c r="F6" s="89">
        <f t="shared" ref="F6:F64" si="1">C6/E6</f>
        <v>0.01</v>
      </c>
      <c r="G6" s="89">
        <f t="shared" ref="G6:G64" si="2">D6/E6</f>
        <v>0.99</v>
      </c>
    </row>
    <row r="7" spans="1:7" ht="14.25" x14ac:dyDescent="0.2">
      <c r="A7" s="85">
        <v>560017</v>
      </c>
      <c r="B7" s="86" t="s">
        <v>20</v>
      </c>
      <c r="C7" s="87">
        <f>VLOOKUP(A7,[1]ПН!A$2:D$61,3,0)</f>
        <v>3</v>
      </c>
      <c r="D7" s="87">
        <f>VLOOKUP(A7,[1]ПН!A$2:D$61,4,0)</f>
        <v>76947</v>
      </c>
      <c r="E7" s="88">
        <f t="shared" si="0"/>
        <v>76950</v>
      </c>
      <c r="F7" s="89">
        <f t="shared" si="1"/>
        <v>0</v>
      </c>
      <c r="G7" s="89">
        <f t="shared" si="2"/>
        <v>1</v>
      </c>
    </row>
    <row r="8" spans="1:7" ht="14.25" x14ac:dyDescent="0.2">
      <c r="A8" s="85">
        <v>560019</v>
      </c>
      <c r="B8" s="86" t="s">
        <v>21</v>
      </c>
      <c r="C8" s="87">
        <f>VLOOKUP(A8,[1]ПН!A$2:D$61,3,0)</f>
        <v>3962</v>
      </c>
      <c r="D8" s="87">
        <f>VLOOKUP(A8,[1]ПН!A$2:D$61,4,0)</f>
        <v>88716</v>
      </c>
      <c r="E8" s="88">
        <f t="shared" si="0"/>
        <v>92678</v>
      </c>
      <c r="F8" s="89">
        <f t="shared" si="1"/>
        <v>0.04</v>
      </c>
      <c r="G8" s="89">
        <f t="shared" si="2"/>
        <v>0.96</v>
      </c>
    </row>
    <row r="9" spans="1:7" ht="14.25" x14ac:dyDescent="0.2">
      <c r="A9" s="85">
        <v>560021</v>
      </c>
      <c r="B9" s="86" t="s">
        <v>22</v>
      </c>
      <c r="C9" s="87">
        <f>VLOOKUP(A9,[1]ПН!A$2:D$61,3,0)</f>
        <v>37914</v>
      </c>
      <c r="D9" s="87">
        <f>VLOOKUP(A9,[1]ПН!A$2:D$61,4,0)</f>
        <v>55748</v>
      </c>
      <c r="E9" s="88">
        <f t="shared" si="0"/>
        <v>93662</v>
      </c>
      <c r="F9" s="89">
        <f t="shared" si="1"/>
        <v>0.4</v>
      </c>
      <c r="G9" s="89">
        <f t="shared" si="2"/>
        <v>0.6</v>
      </c>
    </row>
    <row r="10" spans="1:7" ht="14.25" x14ac:dyDescent="0.2">
      <c r="A10" s="85">
        <v>560022</v>
      </c>
      <c r="B10" s="86" t="s">
        <v>23</v>
      </c>
      <c r="C10" s="87">
        <f>VLOOKUP(A10,[1]ПН!A$2:D$61,3,0)</f>
        <v>23898</v>
      </c>
      <c r="D10" s="87">
        <f>VLOOKUP(A10,[1]ПН!A$2:D$61,4,0)</f>
        <v>67010</v>
      </c>
      <c r="E10" s="88">
        <f t="shared" si="0"/>
        <v>90908</v>
      </c>
      <c r="F10" s="89">
        <f t="shared" si="1"/>
        <v>0.26</v>
      </c>
      <c r="G10" s="89">
        <f t="shared" si="2"/>
        <v>0.74</v>
      </c>
    </row>
    <row r="11" spans="1:7" ht="14.25" x14ac:dyDescent="0.2">
      <c r="A11" s="85">
        <v>560024</v>
      </c>
      <c r="B11" s="86" t="s">
        <v>24</v>
      </c>
      <c r="C11" s="87">
        <f>VLOOKUP(A11,[1]ПН!A$2:D$61,3,0)</f>
        <v>50235</v>
      </c>
      <c r="D11" s="87">
        <f>VLOOKUP(A11,[1]ПН!A$2:D$61,4,0)</f>
        <v>2564</v>
      </c>
      <c r="E11" s="88">
        <f t="shared" si="0"/>
        <v>52799</v>
      </c>
      <c r="F11" s="89">
        <f t="shared" si="1"/>
        <v>0.95</v>
      </c>
      <c r="G11" s="89">
        <f t="shared" si="2"/>
        <v>0.05</v>
      </c>
    </row>
    <row r="12" spans="1:7" ht="25.5" x14ac:dyDescent="0.2">
      <c r="A12" s="85">
        <v>560026</v>
      </c>
      <c r="B12" s="86" t="s">
        <v>25</v>
      </c>
      <c r="C12" s="87">
        <f>VLOOKUP(A12,[1]ПН!A$2:D$61,3,0)</f>
        <v>19185</v>
      </c>
      <c r="D12" s="87">
        <f>VLOOKUP(A12,[1]ПН!A$2:D$61,4,0)</f>
        <v>95144</v>
      </c>
      <c r="E12" s="88">
        <f t="shared" si="0"/>
        <v>114329</v>
      </c>
      <c r="F12" s="89">
        <f t="shared" si="1"/>
        <v>0.17</v>
      </c>
      <c r="G12" s="89">
        <f t="shared" si="2"/>
        <v>0.83</v>
      </c>
    </row>
    <row r="13" spans="1:7" ht="14.25" x14ac:dyDescent="0.2">
      <c r="A13" s="85">
        <v>560032</v>
      </c>
      <c r="B13" s="86" t="s">
        <v>27</v>
      </c>
      <c r="C13" s="87">
        <f>VLOOKUP(A13,[1]ПН!A$2:D$61,3,0)</f>
        <v>1</v>
      </c>
      <c r="D13" s="87">
        <f>VLOOKUP(A13,[1]ПН!A$2:D$61,4,0)</f>
        <v>20774</v>
      </c>
      <c r="E13" s="88">
        <f t="shared" si="0"/>
        <v>20775</v>
      </c>
      <c r="F13" s="89">
        <f t="shared" si="1"/>
        <v>0</v>
      </c>
      <c r="G13" s="89">
        <f t="shared" si="2"/>
        <v>1</v>
      </c>
    </row>
    <row r="14" spans="1:7" ht="14.25" x14ac:dyDescent="0.2">
      <c r="A14" s="85">
        <v>560033</v>
      </c>
      <c r="B14" s="86" t="s">
        <v>28</v>
      </c>
      <c r="C14" s="87">
        <f>VLOOKUP(A14,[1]ПН!A$2:D$61,3,0)</f>
        <v>0</v>
      </c>
      <c r="D14" s="87">
        <f>VLOOKUP(A14,[1]ПН!A$2:D$61,4,0)</f>
        <v>41309</v>
      </c>
      <c r="E14" s="88">
        <f t="shared" si="0"/>
        <v>41309</v>
      </c>
      <c r="F14" s="89">
        <f t="shared" si="1"/>
        <v>0</v>
      </c>
      <c r="G14" s="89">
        <f t="shared" si="2"/>
        <v>1</v>
      </c>
    </row>
    <row r="15" spans="1:7" ht="14.25" x14ac:dyDescent="0.2">
      <c r="A15" s="85">
        <v>560034</v>
      </c>
      <c r="B15" s="86" t="s">
        <v>29</v>
      </c>
      <c r="C15" s="87">
        <f>VLOOKUP(A15,[1]ПН!A$2:D$61,3,0)</f>
        <v>3</v>
      </c>
      <c r="D15" s="87">
        <f>VLOOKUP(A15,[1]ПН!A$2:D$61,4,0)</f>
        <v>37768</v>
      </c>
      <c r="E15" s="88">
        <f t="shared" si="0"/>
        <v>37771</v>
      </c>
      <c r="F15" s="89">
        <f t="shared" si="1"/>
        <v>0</v>
      </c>
      <c r="G15" s="89">
        <f t="shared" si="2"/>
        <v>1</v>
      </c>
    </row>
    <row r="16" spans="1:7" ht="14.25" x14ac:dyDescent="0.2">
      <c r="A16" s="85">
        <v>560035</v>
      </c>
      <c r="B16" s="86" t="s">
        <v>30</v>
      </c>
      <c r="C16" s="87">
        <f>VLOOKUP(A16,[1]ПН!A$2:D$61,3,0)</f>
        <v>30591</v>
      </c>
      <c r="D16" s="87">
        <f>VLOOKUP(A16,[1]ПН!A$2:D$61,4,0)</f>
        <v>1722</v>
      </c>
      <c r="E16" s="88">
        <f t="shared" si="0"/>
        <v>32313</v>
      </c>
      <c r="F16" s="89">
        <f t="shared" si="1"/>
        <v>0.95</v>
      </c>
      <c r="G16" s="89">
        <f t="shared" si="2"/>
        <v>0.05</v>
      </c>
    </row>
    <row r="17" spans="1:7" ht="14.25" x14ac:dyDescent="0.2">
      <c r="A17" s="85">
        <v>560036</v>
      </c>
      <c r="B17" s="86" t="s">
        <v>26</v>
      </c>
      <c r="C17" s="87">
        <f>VLOOKUP(A17,[1]ПН!A$2:D$61,3,0)</f>
        <v>10774</v>
      </c>
      <c r="D17" s="87">
        <f>VLOOKUP(A17,[1]ПН!A$2:D$61,4,0)</f>
        <v>47351</v>
      </c>
      <c r="E17" s="88">
        <f t="shared" si="0"/>
        <v>58125</v>
      </c>
      <c r="F17" s="89">
        <f t="shared" si="1"/>
        <v>0.19</v>
      </c>
      <c r="G17" s="89">
        <f t="shared" si="2"/>
        <v>0.81</v>
      </c>
    </row>
    <row r="18" spans="1:7" ht="14.25" x14ac:dyDescent="0.2">
      <c r="A18" s="85">
        <v>560041</v>
      </c>
      <c r="B18" s="86" t="s">
        <v>32</v>
      </c>
      <c r="C18" s="87">
        <f>VLOOKUP(A18,[1]ПН!A$2:D$61,3,0)</f>
        <v>19490</v>
      </c>
      <c r="D18" s="87">
        <f>VLOOKUP(A18,[1]ПН!A$2:D$61,4,0)</f>
        <v>941</v>
      </c>
      <c r="E18" s="88">
        <f t="shared" si="0"/>
        <v>20431</v>
      </c>
      <c r="F18" s="89">
        <f t="shared" si="1"/>
        <v>0.95</v>
      </c>
      <c r="G18" s="89">
        <f t="shared" si="2"/>
        <v>0.05</v>
      </c>
    </row>
    <row r="19" spans="1:7" ht="14.25" x14ac:dyDescent="0.2">
      <c r="A19" s="85">
        <v>560043</v>
      </c>
      <c r="B19" s="86" t="s">
        <v>33</v>
      </c>
      <c r="C19" s="87">
        <f>VLOOKUP(A19,[1]ПН!A$2:D$61,3,0)</f>
        <v>5147</v>
      </c>
      <c r="D19" s="87">
        <f>VLOOKUP(A19,[1]ПН!A$2:D$61,4,0)</f>
        <v>21199</v>
      </c>
      <c r="E19" s="88">
        <f t="shared" si="0"/>
        <v>26346</v>
      </c>
      <c r="F19" s="89">
        <f t="shared" si="1"/>
        <v>0.2</v>
      </c>
      <c r="G19" s="89">
        <f t="shared" si="2"/>
        <v>0.8</v>
      </c>
    </row>
    <row r="20" spans="1:7" ht="14.25" x14ac:dyDescent="0.2">
      <c r="A20" s="85">
        <v>560045</v>
      </c>
      <c r="B20" s="86" t="s">
        <v>34</v>
      </c>
      <c r="C20" s="87">
        <f>VLOOKUP(A20,[1]ПН!A$2:D$61,3,0)</f>
        <v>5830</v>
      </c>
      <c r="D20" s="87">
        <f>VLOOKUP(A20,[1]ПН!A$2:D$61,4,0)</f>
        <v>19963</v>
      </c>
      <c r="E20" s="88">
        <f t="shared" si="0"/>
        <v>25793</v>
      </c>
      <c r="F20" s="89">
        <f t="shared" si="1"/>
        <v>0.23</v>
      </c>
      <c r="G20" s="89">
        <f t="shared" si="2"/>
        <v>0.77</v>
      </c>
    </row>
    <row r="21" spans="1:7" ht="14.25" x14ac:dyDescent="0.2">
      <c r="A21" s="85">
        <v>560047</v>
      </c>
      <c r="B21" s="86" t="s">
        <v>35</v>
      </c>
      <c r="C21" s="87">
        <f>VLOOKUP(A21,[1]ПН!A$2:D$61,3,0)</f>
        <v>8361</v>
      </c>
      <c r="D21" s="87">
        <f>VLOOKUP(A21,[1]ПН!A$2:D$61,4,0)</f>
        <v>30042</v>
      </c>
      <c r="E21" s="88">
        <f t="shared" si="0"/>
        <v>38403</v>
      </c>
      <c r="F21" s="89">
        <f t="shared" si="1"/>
        <v>0.22</v>
      </c>
      <c r="G21" s="89">
        <f t="shared" si="2"/>
        <v>0.78</v>
      </c>
    </row>
    <row r="22" spans="1:7" ht="14.25" x14ac:dyDescent="0.2">
      <c r="A22" s="85">
        <v>560052</v>
      </c>
      <c r="B22" s="86" t="s">
        <v>37</v>
      </c>
      <c r="C22" s="87">
        <f>VLOOKUP(A22,[1]ПН!A$2:D$61,3,0)</f>
        <v>5598</v>
      </c>
      <c r="D22" s="87">
        <f>VLOOKUP(A22,[1]ПН!A$2:D$61,4,0)</f>
        <v>17865</v>
      </c>
      <c r="E22" s="88">
        <f t="shared" si="0"/>
        <v>23463</v>
      </c>
      <c r="F22" s="89">
        <f t="shared" si="1"/>
        <v>0.24</v>
      </c>
      <c r="G22" s="89">
        <f t="shared" si="2"/>
        <v>0.76</v>
      </c>
    </row>
    <row r="23" spans="1:7" ht="14.25" x14ac:dyDescent="0.2">
      <c r="A23" s="85">
        <v>560053</v>
      </c>
      <c r="B23" s="86" t="s">
        <v>38</v>
      </c>
      <c r="C23" s="87">
        <f>VLOOKUP(A23,[1]ПН!A$2:D$61,3,0)</f>
        <v>4627</v>
      </c>
      <c r="D23" s="87">
        <f>VLOOKUP(A23,[1]ПН!A$2:D$61,4,0)</f>
        <v>16071</v>
      </c>
      <c r="E23" s="88">
        <f t="shared" si="0"/>
        <v>20698</v>
      </c>
      <c r="F23" s="89">
        <f t="shared" si="1"/>
        <v>0.22</v>
      </c>
      <c r="G23" s="89">
        <f t="shared" si="2"/>
        <v>0.78</v>
      </c>
    </row>
    <row r="24" spans="1:7" ht="14.25" x14ac:dyDescent="0.2">
      <c r="A24" s="85">
        <v>560054</v>
      </c>
      <c r="B24" s="86" t="s">
        <v>39</v>
      </c>
      <c r="C24" s="87">
        <f>VLOOKUP(A24,[1]ПН!A$2:D$61,3,0)</f>
        <v>5246</v>
      </c>
      <c r="D24" s="87">
        <f>VLOOKUP(A24,[1]ПН!A$2:D$61,4,0)</f>
        <v>16191</v>
      </c>
      <c r="E24" s="88">
        <f t="shared" si="0"/>
        <v>21437</v>
      </c>
      <c r="F24" s="89">
        <f t="shared" si="1"/>
        <v>0.24</v>
      </c>
      <c r="G24" s="89">
        <f t="shared" si="2"/>
        <v>0.76</v>
      </c>
    </row>
    <row r="25" spans="1:7" ht="14.25" x14ac:dyDescent="0.2">
      <c r="A25" s="85">
        <v>560055</v>
      </c>
      <c r="B25" s="86" t="s">
        <v>40</v>
      </c>
      <c r="C25" s="87">
        <f>VLOOKUP(A25,[1]ПН!A$2:D$61,3,0)</f>
        <v>2826</v>
      </c>
      <c r="D25" s="87">
        <f>VLOOKUP(A25,[1]ПН!A$2:D$61,4,0)</f>
        <v>11456</v>
      </c>
      <c r="E25" s="88">
        <f t="shared" si="0"/>
        <v>14282</v>
      </c>
      <c r="F25" s="89">
        <f t="shared" si="1"/>
        <v>0.2</v>
      </c>
      <c r="G25" s="89">
        <f t="shared" si="2"/>
        <v>0.8</v>
      </c>
    </row>
    <row r="26" spans="1:7" ht="14.25" x14ac:dyDescent="0.2">
      <c r="A26" s="85">
        <v>560056</v>
      </c>
      <c r="B26" s="86" t="s">
        <v>41</v>
      </c>
      <c r="C26" s="87">
        <f>VLOOKUP(A26,[1]ПН!A$2:D$61,3,0)</f>
        <v>3505</v>
      </c>
      <c r="D26" s="87">
        <f>VLOOKUP(A26,[1]ПН!A$2:D$61,4,0)</f>
        <v>15646</v>
      </c>
      <c r="E26" s="88">
        <f t="shared" si="0"/>
        <v>19151</v>
      </c>
      <c r="F26" s="89">
        <f t="shared" si="1"/>
        <v>0.18</v>
      </c>
      <c r="G26" s="89">
        <f t="shared" si="2"/>
        <v>0.82</v>
      </c>
    </row>
    <row r="27" spans="1:7" ht="14.25" x14ac:dyDescent="0.2">
      <c r="A27" s="85">
        <v>560057</v>
      </c>
      <c r="B27" s="86" t="s">
        <v>42</v>
      </c>
      <c r="C27" s="87">
        <f>VLOOKUP(A27,[1]ПН!A$2:D$61,3,0)</f>
        <v>3371</v>
      </c>
      <c r="D27" s="87">
        <f>VLOOKUP(A27,[1]ПН!A$2:D$61,4,0)</f>
        <v>12490</v>
      </c>
      <c r="E27" s="88">
        <f t="shared" si="0"/>
        <v>15861</v>
      </c>
      <c r="F27" s="89">
        <f t="shared" si="1"/>
        <v>0.21</v>
      </c>
      <c r="G27" s="89">
        <f t="shared" si="2"/>
        <v>0.79</v>
      </c>
    </row>
    <row r="28" spans="1:7" ht="14.25" x14ac:dyDescent="0.2">
      <c r="A28" s="85">
        <v>560058</v>
      </c>
      <c r="B28" s="86" t="s">
        <v>43</v>
      </c>
      <c r="C28" s="87">
        <f>VLOOKUP(A28,[1]ПН!A$2:D$61,3,0)</f>
        <v>10011</v>
      </c>
      <c r="D28" s="87">
        <f>VLOOKUP(A28,[1]ПН!A$2:D$61,4,0)</f>
        <v>35126</v>
      </c>
      <c r="E28" s="88">
        <f t="shared" si="0"/>
        <v>45137</v>
      </c>
      <c r="F28" s="89">
        <f t="shared" si="1"/>
        <v>0.22</v>
      </c>
      <c r="G28" s="89">
        <f t="shared" si="2"/>
        <v>0.78</v>
      </c>
    </row>
    <row r="29" spans="1:7" ht="14.25" x14ac:dyDescent="0.2">
      <c r="A29" s="85">
        <v>560059</v>
      </c>
      <c r="B29" s="86" t="s">
        <v>44</v>
      </c>
      <c r="C29" s="87">
        <f>VLOOKUP(A29,[1]ПН!A$2:D$61,3,0)</f>
        <v>2715</v>
      </c>
      <c r="D29" s="87">
        <f>VLOOKUP(A29,[1]ПН!A$2:D$61,4,0)</f>
        <v>10960</v>
      </c>
      <c r="E29" s="88">
        <f t="shared" si="0"/>
        <v>13675</v>
      </c>
      <c r="F29" s="89">
        <f t="shared" si="1"/>
        <v>0.2</v>
      </c>
      <c r="G29" s="89">
        <f t="shared" si="2"/>
        <v>0.8</v>
      </c>
    </row>
    <row r="30" spans="1:7" ht="14.25" x14ac:dyDescent="0.2">
      <c r="A30" s="85">
        <v>560060</v>
      </c>
      <c r="B30" s="86" t="s">
        <v>45</v>
      </c>
      <c r="C30" s="87">
        <f>VLOOKUP(A30,[1]ПН!A$2:D$61,3,0)</f>
        <v>3684</v>
      </c>
      <c r="D30" s="87">
        <f>VLOOKUP(A30,[1]ПН!A$2:D$61,4,0)</f>
        <v>12334</v>
      </c>
      <c r="E30" s="88">
        <f t="shared" si="0"/>
        <v>16018</v>
      </c>
      <c r="F30" s="89">
        <f t="shared" si="1"/>
        <v>0.23</v>
      </c>
      <c r="G30" s="89">
        <f t="shared" si="2"/>
        <v>0.77</v>
      </c>
    </row>
    <row r="31" spans="1:7" ht="14.25" x14ac:dyDescent="0.2">
      <c r="A31" s="85">
        <v>560061</v>
      </c>
      <c r="B31" s="86" t="s">
        <v>46</v>
      </c>
      <c r="C31" s="87">
        <f>VLOOKUP(A31,[1]ПН!A$2:D$61,3,0)</f>
        <v>5318</v>
      </c>
      <c r="D31" s="87">
        <f>VLOOKUP(A31,[1]ПН!A$2:D$61,4,0)</f>
        <v>18098</v>
      </c>
      <c r="E31" s="88">
        <f t="shared" si="0"/>
        <v>23416</v>
      </c>
      <c r="F31" s="89">
        <f t="shared" si="1"/>
        <v>0.23</v>
      </c>
      <c r="G31" s="89">
        <f t="shared" si="2"/>
        <v>0.77</v>
      </c>
    </row>
    <row r="32" spans="1:7" ht="14.25" x14ac:dyDescent="0.2">
      <c r="A32" s="85">
        <v>560062</v>
      </c>
      <c r="B32" s="86" t="s">
        <v>47</v>
      </c>
      <c r="C32" s="87">
        <f>VLOOKUP(A32,[1]ПН!A$2:D$61,3,0)</f>
        <v>3271</v>
      </c>
      <c r="D32" s="87">
        <f>VLOOKUP(A32,[1]ПН!A$2:D$61,4,0)</f>
        <v>13314</v>
      </c>
      <c r="E32" s="88">
        <f t="shared" si="0"/>
        <v>16585</v>
      </c>
      <c r="F32" s="89">
        <f t="shared" si="1"/>
        <v>0.2</v>
      </c>
      <c r="G32" s="89">
        <f t="shared" si="2"/>
        <v>0.8</v>
      </c>
    </row>
    <row r="33" spans="1:7" ht="14.25" x14ac:dyDescent="0.2">
      <c r="A33" s="85">
        <v>560063</v>
      </c>
      <c r="B33" s="86" t="s">
        <v>48</v>
      </c>
      <c r="C33" s="87">
        <f>VLOOKUP(A33,[1]ПН!A$2:D$61,3,0)</f>
        <v>4188</v>
      </c>
      <c r="D33" s="87">
        <f>VLOOKUP(A33,[1]ПН!A$2:D$61,4,0)</f>
        <v>14131</v>
      </c>
      <c r="E33" s="88">
        <f t="shared" si="0"/>
        <v>18319</v>
      </c>
      <c r="F33" s="89">
        <f t="shared" si="1"/>
        <v>0.23</v>
      </c>
      <c r="G33" s="89">
        <f t="shared" si="2"/>
        <v>0.77</v>
      </c>
    </row>
    <row r="34" spans="1:7" ht="14.25" x14ac:dyDescent="0.2">
      <c r="A34" s="85">
        <v>560064</v>
      </c>
      <c r="B34" s="86" t="s">
        <v>49</v>
      </c>
      <c r="C34" s="87">
        <f>VLOOKUP(A34,[1]ПН!A$2:D$61,3,0)</f>
        <v>9174</v>
      </c>
      <c r="D34" s="87">
        <f>VLOOKUP(A34,[1]ПН!A$2:D$61,4,0)</f>
        <v>31174</v>
      </c>
      <c r="E34" s="88">
        <f t="shared" si="0"/>
        <v>40348</v>
      </c>
      <c r="F34" s="89">
        <f t="shared" si="1"/>
        <v>0.23</v>
      </c>
      <c r="G34" s="89">
        <f t="shared" si="2"/>
        <v>0.77</v>
      </c>
    </row>
    <row r="35" spans="1:7" ht="14.25" x14ac:dyDescent="0.2">
      <c r="A35" s="85">
        <v>560065</v>
      </c>
      <c r="B35" s="86" t="s">
        <v>50</v>
      </c>
      <c r="C35" s="87">
        <f>VLOOKUP(A35,[1]ПН!A$2:D$61,3,0)</f>
        <v>3138</v>
      </c>
      <c r="D35" s="87">
        <f>VLOOKUP(A35,[1]ПН!A$2:D$61,4,0)</f>
        <v>13272</v>
      </c>
      <c r="E35" s="88">
        <f t="shared" si="0"/>
        <v>16410</v>
      </c>
      <c r="F35" s="89">
        <f t="shared" si="1"/>
        <v>0.19</v>
      </c>
      <c r="G35" s="89">
        <f t="shared" si="2"/>
        <v>0.81</v>
      </c>
    </row>
    <row r="36" spans="1:7" ht="14.25" x14ac:dyDescent="0.2">
      <c r="A36" s="85">
        <v>560066</v>
      </c>
      <c r="B36" s="86" t="s">
        <v>51</v>
      </c>
      <c r="C36" s="87">
        <f>VLOOKUP(A36,[1]ПН!A$2:D$61,3,0)</f>
        <v>2303</v>
      </c>
      <c r="D36" s="87">
        <f>VLOOKUP(A36,[1]ПН!A$2:D$61,4,0)</f>
        <v>9029</v>
      </c>
      <c r="E36" s="88">
        <f t="shared" si="0"/>
        <v>11332</v>
      </c>
      <c r="F36" s="89">
        <f t="shared" si="1"/>
        <v>0.2</v>
      </c>
      <c r="G36" s="89">
        <f t="shared" si="2"/>
        <v>0.8</v>
      </c>
    </row>
    <row r="37" spans="1:7" ht="14.25" x14ac:dyDescent="0.2">
      <c r="A37" s="85">
        <v>560067</v>
      </c>
      <c r="B37" s="86" t="s">
        <v>52</v>
      </c>
      <c r="C37" s="87">
        <f>VLOOKUP(A37,[1]ПН!A$2:D$61,3,0)</f>
        <v>6951</v>
      </c>
      <c r="D37" s="87">
        <f>VLOOKUP(A37,[1]ПН!A$2:D$61,4,0)</f>
        <v>22033</v>
      </c>
      <c r="E37" s="88">
        <f t="shared" si="0"/>
        <v>28984</v>
      </c>
      <c r="F37" s="89">
        <f t="shared" si="1"/>
        <v>0.24</v>
      </c>
      <c r="G37" s="89">
        <f t="shared" si="2"/>
        <v>0.76</v>
      </c>
    </row>
    <row r="38" spans="1:7" ht="14.25" x14ac:dyDescent="0.2">
      <c r="A38" s="85">
        <v>560068</v>
      </c>
      <c r="B38" s="86" t="s">
        <v>53</v>
      </c>
      <c r="C38" s="87">
        <f>VLOOKUP(A38,[1]ПН!A$2:D$61,3,0)</f>
        <v>7464</v>
      </c>
      <c r="D38" s="87">
        <f>VLOOKUP(A38,[1]ПН!A$2:D$61,4,0)</f>
        <v>25499</v>
      </c>
      <c r="E38" s="88">
        <f t="shared" si="0"/>
        <v>32963</v>
      </c>
      <c r="F38" s="89">
        <f t="shared" si="1"/>
        <v>0.23</v>
      </c>
      <c r="G38" s="89">
        <f t="shared" si="2"/>
        <v>0.77</v>
      </c>
    </row>
    <row r="39" spans="1:7" ht="14.25" x14ac:dyDescent="0.2">
      <c r="A39" s="85">
        <v>560069</v>
      </c>
      <c r="B39" s="86" t="s">
        <v>54</v>
      </c>
      <c r="C39" s="87">
        <f>VLOOKUP(A39,[1]ПН!A$2:D$61,3,0)</f>
        <v>4371</v>
      </c>
      <c r="D39" s="87">
        <f>VLOOKUP(A39,[1]ПН!A$2:D$61,4,0)</f>
        <v>15691</v>
      </c>
      <c r="E39" s="88">
        <f t="shared" si="0"/>
        <v>20062</v>
      </c>
      <c r="F39" s="89">
        <f t="shared" si="1"/>
        <v>0.22</v>
      </c>
      <c r="G39" s="89">
        <f t="shared" si="2"/>
        <v>0.78</v>
      </c>
    </row>
    <row r="40" spans="1:7" ht="14.25" x14ac:dyDescent="0.2">
      <c r="A40" s="85">
        <v>560070</v>
      </c>
      <c r="B40" s="86" t="s">
        <v>55</v>
      </c>
      <c r="C40" s="87">
        <f>VLOOKUP(A40,[1]ПН!A$2:D$61,3,0)</f>
        <v>18568</v>
      </c>
      <c r="D40" s="87">
        <f>VLOOKUP(A40,[1]ПН!A$2:D$61,4,0)</f>
        <v>57316</v>
      </c>
      <c r="E40" s="88">
        <f t="shared" si="0"/>
        <v>75884</v>
      </c>
      <c r="F40" s="89">
        <f t="shared" si="1"/>
        <v>0.24</v>
      </c>
      <c r="G40" s="89">
        <f t="shared" si="2"/>
        <v>0.76</v>
      </c>
    </row>
    <row r="41" spans="1:7" ht="14.25" x14ac:dyDescent="0.2">
      <c r="A41" s="85">
        <v>560071</v>
      </c>
      <c r="B41" s="86" t="s">
        <v>56</v>
      </c>
      <c r="C41" s="87">
        <f>VLOOKUP(A41,[1]ПН!A$2:D$61,3,0)</f>
        <v>5986</v>
      </c>
      <c r="D41" s="87">
        <f>VLOOKUP(A41,[1]ПН!A$2:D$61,4,0)</f>
        <v>18123</v>
      </c>
      <c r="E41" s="88">
        <f t="shared" si="0"/>
        <v>24109</v>
      </c>
      <c r="F41" s="89">
        <f t="shared" si="1"/>
        <v>0.25</v>
      </c>
      <c r="G41" s="89">
        <f t="shared" si="2"/>
        <v>0.75</v>
      </c>
    </row>
    <row r="42" spans="1:7" ht="14.25" x14ac:dyDescent="0.2">
      <c r="A42" s="85">
        <v>560072</v>
      </c>
      <c r="B42" s="86" t="s">
        <v>57</v>
      </c>
      <c r="C42" s="87">
        <f>VLOOKUP(A42,[1]ПН!A$2:D$61,3,0)</f>
        <v>5352</v>
      </c>
      <c r="D42" s="87">
        <f>VLOOKUP(A42,[1]ПН!A$2:D$61,4,0)</f>
        <v>19743</v>
      </c>
      <c r="E42" s="88">
        <f t="shared" si="0"/>
        <v>25095</v>
      </c>
      <c r="F42" s="89">
        <f t="shared" si="1"/>
        <v>0.21</v>
      </c>
      <c r="G42" s="89">
        <f t="shared" si="2"/>
        <v>0.79</v>
      </c>
    </row>
    <row r="43" spans="1:7" ht="14.25" x14ac:dyDescent="0.2">
      <c r="A43" s="85">
        <v>560073</v>
      </c>
      <c r="B43" s="86" t="s">
        <v>58</v>
      </c>
      <c r="C43" s="87">
        <f>VLOOKUP(A43,[1]ПН!A$2:D$61,3,0)</f>
        <v>2265</v>
      </c>
      <c r="D43" s="87">
        <f>VLOOKUP(A43,[1]ПН!A$2:D$61,4,0)</f>
        <v>11027</v>
      </c>
      <c r="E43" s="88">
        <f t="shared" si="0"/>
        <v>13292</v>
      </c>
      <c r="F43" s="89">
        <f t="shared" si="1"/>
        <v>0.17</v>
      </c>
      <c r="G43" s="89">
        <f t="shared" si="2"/>
        <v>0.83</v>
      </c>
    </row>
    <row r="44" spans="1:7" ht="14.25" x14ac:dyDescent="0.2">
      <c r="A44" s="85">
        <v>560074</v>
      </c>
      <c r="B44" s="86" t="s">
        <v>59</v>
      </c>
      <c r="C44" s="87">
        <f>VLOOKUP(A44,[1]ПН!A$2:D$61,3,0)</f>
        <v>5526</v>
      </c>
      <c r="D44" s="87">
        <f>VLOOKUP(A44,[1]ПН!A$2:D$61,4,0)</f>
        <v>17516</v>
      </c>
      <c r="E44" s="88">
        <f t="shared" si="0"/>
        <v>23042</v>
      </c>
      <c r="F44" s="89">
        <f t="shared" si="1"/>
        <v>0.24</v>
      </c>
      <c r="G44" s="89">
        <f t="shared" si="2"/>
        <v>0.76</v>
      </c>
    </row>
    <row r="45" spans="1:7" ht="14.25" x14ac:dyDescent="0.2">
      <c r="A45" s="85">
        <v>560075</v>
      </c>
      <c r="B45" s="86" t="s">
        <v>60</v>
      </c>
      <c r="C45" s="87">
        <f>VLOOKUP(A45,[1]ПН!A$2:D$61,3,0)</f>
        <v>9008</v>
      </c>
      <c r="D45" s="87">
        <f>VLOOKUP(A45,[1]ПН!A$2:D$61,4,0)</f>
        <v>29919</v>
      </c>
      <c r="E45" s="88">
        <f t="shared" si="0"/>
        <v>38927</v>
      </c>
      <c r="F45" s="89">
        <f t="shared" si="1"/>
        <v>0.23</v>
      </c>
      <c r="G45" s="89">
        <f t="shared" si="2"/>
        <v>0.77</v>
      </c>
    </row>
    <row r="46" spans="1:7" ht="14.25" x14ac:dyDescent="0.2">
      <c r="A46" s="85">
        <v>560076</v>
      </c>
      <c r="B46" s="86" t="s">
        <v>61</v>
      </c>
      <c r="C46" s="87">
        <f>VLOOKUP(A46,[1]ПН!A$2:D$61,3,0)</f>
        <v>2495</v>
      </c>
      <c r="D46" s="87">
        <f>VLOOKUP(A46,[1]ПН!A$2:D$61,4,0)</f>
        <v>9123</v>
      </c>
      <c r="E46" s="88">
        <f t="shared" si="0"/>
        <v>11618</v>
      </c>
      <c r="F46" s="89">
        <f t="shared" si="1"/>
        <v>0.21</v>
      </c>
      <c r="G46" s="89">
        <f t="shared" si="2"/>
        <v>0.79</v>
      </c>
    </row>
    <row r="47" spans="1:7" ht="14.25" x14ac:dyDescent="0.2">
      <c r="A47" s="85">
        <v>560077</v>
      </c>
      <c r="B47" s="86" t="s">
        <v>62</v>
      </c>
      <c r="C47" s="87">
        <f>VLOOKUP(A47,[1]ПН!A$2:D$61,3,0)</f>
        <v>2208</v>
      </c>
      <c r="D47" s="87">
        <f>VLOOKUP(A47,[1]ПН!A$2:D$61,4,0)</f>
        <v>10852</v>
      </c>
      <c r="E47" s="88">
        <f t="shared" si="0"/>
        <v>13060</v>
      </c>
      <c r="F47" s="89">
        <f t="shared" si="1"/>
        <v>0.17</v>
      </c>
      <c r="G47" s="89">
        <f t="shared" si="2"/>
        <v>0.83</v>
      </c>
    </row>
    <row r="48" spans="1:7" ht="14.25" x14ac:dyDescent="0.2">
      <c r="A48" s="85">
        <v>560078</v>
      </c>
      <c r="B48" s="86" t="s">
        <v>63</v>
      </c>
      <c r="C48" s="87">
        <f>VLOOKUP(A48,[1]ПН!A$2:D$61,3,0)</f>
        <v>11336</v>
      </c>
      <c r="D48" s="87">
        <f>VLOOKUP(A48,[1]ПН!A$2:D$61,4,0)</f>
        <v>34352</v>
      </c>
      <c r="E48" s="88">
        <f t="shared" si="0"/>
        <v>45688</v>
      </c>
      <c r="F48" s="89">
        <f t="shared" si="1"/>
        <v>0.25</v>
      </c>
      <c r="G48" s="89">
        <f t="shared" si="2"/>
        <v>0.75</v>
      </c>
    </row>
    <row r="49" spans="1:7" ht="14.25" x14ac:dyDescent="0.2">
      <c r="A49" s="85">
        <v>560079</v>
      </c>
      <c r="B49" s="86" t="s">
        <v>64</v>
      </c>
      <c r="C49" s="87">
        <f>VLOOKUP(A49,[1]ПН!A$2:D$61,3,0)</f>
        <v>9690</v>
      </c>
      <c r="D49" s="87">
        <f>VLOOKUP(A49,[1]ПН!A$2:D$61,4,0)</f>
        <v>33399</v>
      </c>
      <c r="E49" s="88">
        <f t="shared" si="0"/>
        <v>43089</v>
      </c>
      <c r="F49" s="89">
        <f t="shared" si="1"/>
        <v>0.22</v>
      </c>
      <c r="G49" s="89">
        <f t="shared" si="2"/>
        <v>0.78</v>
      </c>
    </row>
    <row r="50" spans="1:7" ht="14.25" x14ac:dyDescent="0.2">
      <c r="A50" s="85">
        <v>560080</v>
      </c>
      <c r="B50" s="86" t="s">
        <v>65</v>
      </c>
      <c r="C50" s="87">
        <f>VLOOKUP(A50,[1]ПН!A$2:D$61,3,0)</f>
        <v>5228</v>
      </c>
      <c r="D50" s="87">
        <f>VLOOKUP(A50,[1]ПН!A$2:D$61,4,0)</f>
        <v>17587</v>
      </c>
      <c r="E50" s="88">
        <f t="shared" si="0"/>
        <v>22815</v>
      </c>
      <c r="F50" s="89">
        <f t="shared" si="1"/>
        <v>0.23</v>
      </c>
      <c r="G50" s="89">
        <f t="shared" si="2"/>
        <v>0.77</v>
      </c>
    </row>
    <row r="51" spans="1:7" ht="14.25" x14ac:dyDescent="0.2">
      <c r="A51" s="85">
        <v>560081</v>
      </c>
      <c r="B51" s="86" t="s">
        <v>66</v>
      </c>
      <c r="C51" s="87">
        <f>VLOOKUP(A51,[1]ПН!A$2:D$61,3,0)</f>
        <v>6462</v>
      </c>
      <c r="D51" s="87">
        <f>VLOOKUP(A51,[1]ПН!A$2:D$61,4,0)</f>
        <v>19941</v>
      </c>
      <c r="E51" s="88">
        <f t="shared" si="0"/>
        <v>26403</v>
      </c>
      <c r="F51" s="89">
        <f t="shared" si="1"/>
        <v>0.24</v>
      </c>
      <c r="G51" s="89">
        <f t="shared" si="2"/>
        <v>0.76</v>
      </c>
    </row>
    <row r="52" spans="1:7" ht="14.25" x14ac:dyDescent="0.2">
      <c r="A52" s="85">
        <v>560082</v>
      </c>
      <c r="B52" s="86" t="s">
        <v>67</v>
      </c>
      <c r="C52" s="87">
        <f>VLOOKUP(A52,[1]ПН!A$2:D$61,3,0)</f>
        <v>3927</v>
      </c>
      <c r="D52" s="87">
        <f>VLOOKUP(A52,[1]ПН!A$2:D$61,4,0)</f>
        <v>15655</v>
      </c>
      <c r="E52" s="88">
        <f t="shared" si="0"/>
        <v>19582</v>
      </c>
      <c r="F52" s="89">
        <f t="shared" si="1"/>
        <v>0.2</v>
      </c>
      <c r="G52" s="89">
        <f t="shared" si="2"/>
        <v>0.8</v>
      </c>
    </row>
    <row r="53" spans="1:7" ht="14.25" x14ac:dyDescent="0.2">
      <c r="A53" s="85">
        <v>560083</v>
      </c>
      <c r="B53" s="86" t="s">
        <v>68</v>
      </c>
      <c r="C53" s="87">
        <f>VLOOKUP(A53,[1]ПН!A$2:D$61,3,0)</f>
        <v>3322</v>
      </c>
      <c r="D53" s="87">
        <f>VLOOKUP(A53,[1]ПН!A$2:D$61,4,0)</f>
        <v>14213</v>
      </c>
      <c r="E53" s="88">
        <f t="shared" si="0"/>
        <v>17535</v>
      </c>
      <c r="F53" s="89">
        <f t="shared" si="1"/>
        <v>0.19</v>
      </c>
      <c r="G53" s="89">
        <f t="shared" si="2"/>
        <v>0.81</v>
      </c>
    </row>
    <row r="54" spans="1:7" ht="14.25" x14ac:dyDescent="0.2">
      <c r="A54" s="85">
        <v>560084</v>
      </c>
      <c r="B54" s="86" t="s">
        <v>69</v>
      </c>
      <c r="C54" s="87">
        <f>VLOOKUP(A54,[1]ПН!A$2:D$61,3,0)</f>
        <v>7352</v>
      </c>
      <c r="D54" s="87">
        <f>VLOOKUP(A54,[1]ПН!A$2:D$61,4,0)</f>
        <v>21146</v>
      </c>
      <c r="E54" s="88">
        <f t="shared" si="0"/>
        <v>28498</v>
      </c>
      <c r="F54" s="89">
        <f t="shared" si="1"/>
        <v>0.26</v>
      </c>
      <c r="G54" s="89">
        <f t="shared" si="2"/>
        <v>0.74</v>
      </c>
    </row>
    <row r="55" spans="1:7" ht="25.5" x14ac:dyDescent="0.2">
      <c r="A55" s="85">
        <v>560085</v>
      </c>
      <c r="B55" s="86" t="s">
        <v>70</v>
      </c>
      <c r="C55" s="87">
        <f>VLOOKUP(A55,[1]ПН!A$2:D$61,3,0)</f>
        <v>439</v>
      </c>
      <c r="D55" s="87">
        <f>VLOOKUP(A55,[1]ПН!A$2:D$61,4,0)</f>
        <v>9644</v>
      </c>
      <c r="E55" s="88">
        <f t="shared" si="0"/>
        <v>10083</v>
      </c>
      <c r="F55" s="89">
        <f t="shared" si="1"/>
        <v>0.04</v>
      </c>
      <c r="G55" s="89">
        <f t="shared" si="2"/>
        <v>0.96</v>
      </c>
    </row>
    <row r="56" spans="1:7" ht="25.5" x14ac:dyDescent="0.2">
      <c r="A56" s="85">
        <v>560086</v>
      </c>
      <c r="B56" s="86" t="s">
        <v>71</v>
      </c>
      <c r="C56" s="87">
        <f>VLOOKUP(A56,[1]ПН!A$2:D$61,3,0)</f>
        <v>664</v>
      </c>
      <c r="D56" s="87">
        <f>VLOOKUP(A56,[1]ПН!A$2:D$61,4,0)</f>
        <v>18219</v>
      </c>
      <c r="E56" s="88">
        <f t="shared" si="0"/>
        <v>18883</v>
      </c>
      <c r="F56" s="89">
        <f t="shared" si="1"/>
        <v>0.04</v>
      </c>
      <c r="G56" s="89">
        <f t="shared" si="2"/>
        <v>0.96</v>
      </c>
    </row>
    <row r="57" spans="1:7" ht="14.25" x14ac:dyDescent="0.2">
      <c r="A57" s="85">
        <v>560087</v>
      </c>
      <c r="B57" s="86" t="s">
        <v>72</v>
      </c>
      <c r="C57" s="87">
        <f>VLOOKUP(A57,[1]ПН!A$2:D$61,3,0)</f>
        <v>1</v>
      </c>
      <c r="D57" s="87">
        <f>VLOOKUP(A57,[1]ПН!A$2:D$61,4,0)</f>
        <v>23848</v>
      </c>
      <c r="E57" s="88">
        <f t="shared" si="0"/>
        <v>23849</v>
      </c>
      <c r="F57" s="89">
        <f t="shared" si="1"/>
        <v>0</v>
      </c>
      <c r="G57" s="89">
        <f t="shared" si="2"/>
        <v>1</v>
      </c>
    </row>
    <row r="58" spans="1:7" ht="25.5" x14ac:dyDescent="0.2">
      <c r="A58" s="85">
        <v>560088</v>
      </c>
      <c r="B58" s="86" t="s">
        <v>73</v>
      </c>
      <c r="C58" s="87">
        <f>VLOOKUP(A58,[1]ПН!A$2:D$61,3,0)</f>
        <v>0</v>
      </c>
      <c r="D58" s="87">
        <f>VLOOKUP(A58,[1]ПН!A$2:D$61,4,0)</f>
        <v>5585</v>
      </c>
      <c r="E58" s="88">
        <f t="shared" si="0"/>
        <v>5585</v>
      </c>
      <c r="F58" s="89">
        <f t="shared" si="1"/>
        <v>0</v>
      </c>
      <c r="G58" s="89">
        <f t="shared" si="2"/>
        <v>1</v>
      </c>
    </row>
    <row r="59" spans="1:7" ht="25.5" x14ac:dyDescent="0.2">
      <c r="A59" s="85">
        <v>560089</v>
      </c>
      <c r="B59" s="86" t="s">
        <v>74</v>
      </c>
      <c r="C59" s="87">
        <f>VLOOKUP(A59,[1]ПН!A$2:D$61,3,0)</f>
        <v>0</v>
      </c>
      <c r="D59" s="87">
        <f>VLOOKUP(A59,[1]ПН!A$2:D$61,4,0)</f>
        <v>3735</v>
      </c>
      <c r="E59" s="88">
        <f t="shared" si="0"/>
        <v>3735</v>
      </c>
      <c r="F59" s="89">
        <f t="shared" si="1"/>
        <v>0</v>
      </c>
      <c r="G59" s="89">
        <f t="shared" si="2"/>
        <v>1</v>
      </c>
    </row>
    <row r="60" spans="1:7" ht="25.5" x14ac:dyDescent="0.2">
      <c r="A60" s="85">
        <v>560096</v>
      </c>
      <c r="B60" s="86" t="s">
        <v>75</v>
      </c>
      <c r="C60" s="87">
        <f>VLOOKUP(A60,[1]ПН!A$2:D$61,3,0)</f>
        <v>34</v>
      </c>
      <c r="D60" s="87">
        <f>VLOOKUP(A60,[1]ПН!A$2:D$61,4,0)</f>
        <v>503</v>
      </c>
      <c r="E60" s="88">
        <f t="shared" si="0"/>
        <v>537</v>
      </c>
      <c r="F60" s="89">
        <f t="shared" si="1"/>
        <v>0.06</v>
      </c>
      <c r="G60" s="89">
        <f t="shared" si="2"/>
        <v>0.94</v>
      </c>
    </row>
    <row r="61" spans="1:7" ht="14.25" x14ac:dyDescent="0.2">
      <c r="A61" s="85">
        <v>560098</v>
      </c>
      <c r="B61" s="86" t="s">
        <v>76</v>
      </c>
      <c r="C61" s="87">
        <f>VLOOKUP(A61,[1]ПН!A$2:D$61,3,0)</f>
        <v>0</v>
      </c>
      <c r="D61" s="87">
        <f>VLOOKUP(A61,[1]ПН!A$2:D$61,4,0)</f>
        <v>6072</v>
      </c>
      <c r="E61" s="88">
        <f t="shared" si="0"/>
        <v>6072</v>
      </c>
      <c r="F61" s="89">
        <f t="shared" si="1"/>
        <v>0</v>
      </c>
      <c r="G61" s="89">
        <f t="shared" si="2"/>
        <v>1</v>
      </c>
    </row>
    <row r="62" spans="1:7" ht="25.5" x14ac:dyDescent="0.2">
      <c r="A62" s="85">
        <v>560099</v>
      </c>
      <c r="B62" s="86" t="s">
        <v>77</v>
      </c>
      <c r="C62" s="87">
        <f>VLOOKUP(A62,[1]ПН!A$2:D$61,3,0)</f>
        <v>158</v>
      </c>
      <c r="D62" s="87">
        <f>VLOOKUP(A62,[1]ПН!A$2:D$61,4,0)</f>
        <v>2356</v>
      </c>
      <c r="E62" s="88">
        <f t="shared" si="0"/>
        <v>2514</v>
      </c>
      <c r="F62" s="89">
        <f t="shared" si="1"/>
        <v>0.06</v>
      </c>
      <c r="G62" s="89">
        <f t="shared" si="2"/>
        <v>0.94</v>
      </c>
    </row>
    <row r="63" spans="1:7" ht="38.25" x14ac:dyDescent="0.2">
      <c r="A63" s="85">
        <v>560206</v>
      </c>
      <c r="B63" s="86" t="s">
        <v>31</v>
      </c>
      <c r="C63" s="87">
        <f>VLOOKUP(A63,[1]ПН!A$2:D$61,3,0)</f>
        <v>85</v>
      </c>
      <c r="D63" s="87">
        <f>VLOOKUP(A63,[1]ПН!A$2:D$61,4,0)</f>
        <v>74813</v>
      </c>
      <c r="E63" s="88">
        <f t="shared" si="0"/>
        <v>74898</v>
      </c>
      <c r="F63" s="89">
        <f t="shared" si="1"/>
        <v>0</v>
      </c>
      <c r="G63" s="89">
        <f t="shared" si="2"/>
        <v>1</v>
      </c>
    </row>
    <row r="64" spans="1:7" ht="38.25" x14ac:dyDescent="0.2">
      <c r="A64" s="85">
        <v>560214</v>
      </c>
      <c r="B64" s="86" t="s">
        <v>36</v>
      </c>
      <c r="C64" s="87">
        <f>VLOOKUP(A64,[1]ПН!A$2:D$61,3,0)</f>
        <v>26351</v>
      </c>
      <c r="D64" s="87">
        <f>VLOOKUP(A64,[1]ПН!A$2:D$61,4,0)</f>
        <v>82822</v>
      </c>
      <c r="E64" s="88">
        <f t="shared" si="0"/>
        <v>109173</v>
      </c>
      <c r="F64" s="89">
        <f t="shared" si="1"/>
        <v>0.24</v>
      </c>
      <c r="G64" s="89">
        <f t="shared" si="2"/>
        <v>0.76</v>
      </c>
    </row>
    <row r="65" spans="1:7" s="44" customFormat="1" ht="14.25" x14ac:dyDescent="0.2">
      <c r="A65" s="73"/>
      <c r="B65" s="90" t="s">
        <v>113</v>
      </c>
      <c r="C65" s="91">
        <f>SUM(C5:C64)</f>
        <v>429639</v>
      </c>
      <c r="D65" s="91">
        <f>SUM(D5:D64)</f>
        <v>1496189</v>
      </c>
      <c r="E65" s="91">
        <f>SUM(E5:E64)</f>
        <v>1925828</v>
      </c>
      <c r="F65" s="92">
        <f>C65/E65</f>
        <v>0.22309999999999999</v>
      </c>
      <c r="G65" s="92">
        <f>D65/E65</f>
        <v>0.77690000000000003</v>
      </c>
    </row>
  </sheetData>
  <mergeCells count="2">
    <mergeCell ref="E1:G1"/>
    <mergeCell ref="A2:G3"/>
  </mergeCells>
  <pageMargins left="0.7" right="0.7" top="0.75" bottom="0.75" header="0.3" footer="0.3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BreakPreview" zoomScale="124" zoomScaleNormal="100" zoomScaleSheetLayoutView="124" workbookViewId="0">
      <pane xSplit="2" ySplit="5" topLeftCell="C15" activePane="bottomRight" state="frozen"/>
      <selection pane="topRight" activeCell="C1" sqref="C1"/>
      <selection pane="bottomLeft" activeCell="A6" sqref="A6"/>
      <selection pane="bottomRight" activeCell="F1" sqref="F1:H1"/>
    </sheetView>
  </sheetViews>
  <sheetFormatPr defaultRowHeight="12.75" x14ac:dyDescent="0.2"/>
  <cols>
    <col min="2" max="2" width="25.83203125" customWidth="1"/>
    <col min="3" max="3" width="16.6640625" customWidth="1"/>
    <col min="4" max="4" width="20.6640625" customWidth="1"/>
    <col min="5" max="5" width="24" customWidth="1"/>
    <col min="6" max="6" width="21.1640625" customWidth="1"/>
    <col min="7" max="7" width="14.83203125" style="46" customWidth="1"/>
    <col min="8" max="8" width="17.1640625" customWidth="1"/>
  </cols>
  <sheetData>
    <row r="1" spans="1:8" ht="25.5" customHeight="1" x14ac:dyDescent="0.2">
      <c r="A1" s="57"/>
      <c r="B1" s="44"/>
      <c r="C1" s="44"/>
      <c r="D1" s="44"/>
      <c r="F1" s="267" t="s">
        <v>228</v>
      </c>
      <c r="G1" s="267"/>
      <c r="H1" s="267"/>
    </row>
    <row r="2" spans="1:8" ht="34.5" customHeight="1" x14ac:dyDescent="0.25">
      <c r="A2" s="306" t="s">
        <v>124</v>
      </c>
      <c r="B2" s="306"/>
      <c r="C2" s="306"/>
      <c r="D2" s="306"/>
      <c r="E2" s="306"/>
      <c r="F2" s="306"/>
      <c r="G2" s="306"/>
      <c r="H2" s="306"/>
    </row>
    <row r="3" spans="1:8" s="19" customFormat="1" ht="31.5" customHeight="1" x14ac:dyDescent="0.2">
      <c r="A3" s="307" t="s">
        <v>125</v>
      </c>
      <c r="B3" s="307"/>
      <c r="C3" s="307"/>
      <c r="D3" s="307"/>
      <c r="E3" s="307"/>
      <c r="F3" s="307"/>
      <c r="G3" s="307"/>
      <c r="H3" s="307"/>
    </row>
    <row r="4" spans="1:8" s="102" customFormat="1" ht="81.75" customHeight="1" x14ac:dyDescent="0.2">
      <c r="A4" s="308" t="s">
        <v>82</v>
      </c>
      <c r="B4" s="308" t="s">
        <v>83</v>
      </c>
      <c r="C4" s="109" t="s">
        <v>126</v>
      </c>
      <c r="D4" s="110" t="s">
        <v>127</v>
      </c>
      <c r="E4" s="111" t="s">
        <v>128</v>
      </c>
      <c r="F4" s="112" t="s">
        <v>129</v>
      </c>
      <c r="G4" s="113" t="s">
        <v>89</v>
      </c>
      <c r="H4" s="101" t="s">
        <v>88</v>
      </c>
    </row>
    <row r="5" spans="1:8" s="102" customFormat="1" ht="12.75" customHeight="1" x14ac:dyDescent="0.2">
      <c r="A5" s="309"/>
      <c r="B5" s="309"/>
      <c r="C5" s="104" t="s">
        <v>91</v>
      </c>
      <c r="D5" s="104" t="s">
        <v>91</v>
      </c>
      <c r="E5" s="104" t="s">
        <v>91</v>
      </c>
      <c r="F5" s="104" t="s">
        <v>91</v>
      </c>
      <c r="G5" s="107" t="s">
        <v>91</v>
      </c>
      <c r="H5" s="104" t="s">
        <v>91</v>
      </c>
    </row>
    <row r="6" spans="1:8" ht="25.5" x14ac:dyDescent="0.2">
      <c r="A6" s="25">
        <v>560002</v>
      </c>
      <c r="B6" s="26" t="s">
        <v>8</v>
      </c>
      <c r="C6" s="28">
        <v>2</v>
      </c>
      <c r="D6" s="28">
        <v>14</v>
      </c>
      <c r="E6" s="51">
        <v>0.1429</v>
      </c>
      <c r="F6" s="30">
        <v>0.26</v>
      </c>
      <c r="G6" s="32"/>
      <c r="H6" s="31">
        <v>0.26</v>
      </c>
    </row>
    <row r="7" spans="1:8" ht="25.5" x14ac:dyDescent="0.2">
      <c r="A7" s="25">
        <v>560014</v>
      </c>
      <c r="B7" s="26" t="s">
        <v>19</v>
      </c>
      <c r="C7" s="28">
        <v>1</v>
      </c>
      <c r="D7" s="28">
        <v>2</v>
      </c>
      <c r="E7" s="51">
        <v>0.5</v>
      </c>
      <c r="F7" s="30">
        <v>1.38</v>
      </c>
      <c r="G7" s="32"/>
      <c r="H7" s="31">
        <v>1.37</v>
      </c>
    </row>
    <row r="8" spans="1:8" ht="25.5" x14ac:dyDescent="0.2">
      <c r="A8" s="25">
        <v>560017</v>
      </c>
      <c r="B8" s="26" t="s">
        <v>20</v>
      </c>
      <c r="C8" s="28">
        <v>37</v>
      </c>
      <c r="D8" s="28">
        <v>82</v>
      </c>
      <c r="E8" s="51">
        <v>0.45119999999999999</v>
      </c>
      <c r="F8" s="30">
        <v>1.23</v>
      </c>
      <c r="G8" s="32"/>
      <c r="H8" s="31">
        <v>1.23</v>
      </c>
    </row>
    <row r="9" spans="1:8" ht="25.5" x14ac:dyDescent="0.2">
      <c r="A9" s="25">
        <v>560019</v>
      </c>
      <c r="B9" s="26" t="s">
        <v>21</v>
      </c>
      <c r="C9" s="28">
        <v>42</v>
      </c>
      <c r="D9" s="28">
        <v>72</v>
      </c>
      <c r="E9" s="51">
        <v>0.58330000000000004</v>
      </c>
      <c r="F9" s="30">
        <v>1.64</v>
      </c>
      <c r="G9" s="32"/>
      <c r="H9" s="31">
        <v>1.57</v>
      </c>
    </row>
    <row r="10" spans="1:8" ht="25.5" x14ac:dyDescent="0.2">
      <c r="A10" s="25">
        <v>560021</v>
      </c>
      <c r="B10" s="26" t="s">
        <v>22</v>
      </c>
      <c r="C10" s="28">
        <v>41</v>
      </c>
      <c r="D10" s="28">
        <v>55</v>
      </c>
      <c r="E10" s="51">
        <v>0.74550000000000005</v>
      </c>
      <c r="F10" s="30">
        <v>2.15</v>
      </c>
      <c r="G10" s="32"/>
      <c r="H10" s="31">
        <v>1.29</v>
      </c>
    </row>
    <row r="11" spans="1:8" ht="25.5" x14ac:dyDescent="0.2">
      <c r="A11" s="25">
        <v>560022</v>
      </c>
      <c r="B11" s="26" t="s">
        <v>23</v>
      </c>
      <c r="C11" s="28">
        <v>34</v>
      </c>
      <c r="D11" s="28">
        <v>80</v>
      </c>
      <c r="E11" s="51">
        <v>0.42499999999999999</v>
      </c>
      <c r="F11" s="30">
        <v>1.1499999999999999</v>
      </c>
      <c r="G11" s="32"/>
      <c r="H11" s="31">
        <v>0.85</v>
      </c>
    </row>
    <row r="12" spans="1:8" ht="14.25" x14ac:dyDescent="0.2">
      <c r="A12" s="25">
        <v>560024</v>
      </c>
      <c r="B12" s="26" t="s">
        <v>24</v>
      </c>
      <c r="C12" s="28">
        <v>0</v>
      </c>
      <c r="D12" s="28">
        <v>0</v>
      </c>
      <c r="E12" s="51">
        <v>0</v>
      </c>
      <c r="F12" s="30">
        <v>0</v>
      </c>
      <c r="G12" s="32"/>
      <c r="H12" s="31">
        <v>0</v>
      </c>
    </row>
    <row r="13" spans="1:8" ht="25.5" x14ac:dyDescent="0.2">
      <c r="A13" s="25">
        <v>560026</v>
      </c>
      <c r="B13" s="26" t="s">
        <v>25</v>
      </c>
      <c r="C13" s="28">
        <v>32</v>
      </c>
      <c r="D13" s="28">
        <v>85</v>
      </c>
      <c r="E13" s="51">
        <v>0.3765</v>
      </c>
      <c r="F13" s="30">
        <v>0.99</v>
      </c>
      <c r="G13" s="32"/>
      <c r="H13" s="31">
        <v>0.82</v>
      </c>
    </row>
    <row r="14" spans="1:8" ht="14.25" x14ac:dyDescent="0.2">
      <c r="A14" s="25">
        <v>560032</v>
      </c>
      <c r="B14" s="26" t="s">
        <v>27</v>
      </c>
      <c r="C14" s="28">
        <v>4</v>
      </c>
      <c r="D14" s="28">
        <v>25</v>
      </c>
      <c r="E14" s="51">
        <v>0.16</v>
      </c>
      <c r="F14" s="30">
        <v>0.32</v>
      </c>
      <c r="G14" s="32"/>
      <c r="H14" s="31">
        <v>0.32</v>
      </c>
    </row>
    <row r="15" spans="1:8" ht="14.25" x14ac:dyDescent="0.2">
      <c r="A15" s="25">
        <v>560033</v>
      </c>
      <c r="B15" s="26" t="s">
        <v>28</v>
      </c>
      <c r="C15" s="28">
        <v>21</v>
      </c>
      <c r="D15" s="28">
        <v>39</v>
      </c>
      <c r="E15" s="51">
        <v>0.53849999999999998</v>
      </c>
      <c r="F15" s="30">
        <v>1.5</v>
      </c>
      <c r="G15" s="32"/>
      <c r="H15" s="31">
        <v>1.5</v>
      </c>
    </row>
    <row r="16" spans="1:8" ht="14.25" x14ac:dyDescent="0.2">
      <c r="A16" s="25">
        <v>560034</v>
      </c>
      <c r="B16" s="26" t="s">
        <v>29</v>
      </c>
      <c r="C16" s="28">
        <v>14</v>
      </c>
      <c r="D16" s="28">
        <v>32</v>
      </c>
      <c r="E16" s="51">
        <v>0.4375</v>
      </c>
      <c r="F16" s="30">
        <v>1.19</v>
      </c>
      <c r="G16" s="32"/>
      <c r="H16" s="31">
        <v>1.19</v>
      </c>
    </row>
    <row r="17" spans="1:8" ht="14.25" x14ac:dyDescent="0.2">
      <c r="A17" s="25">
        <v>560035</v>
      </c>
      <c r="B17" s="26" t="s">
        <v>30</v>
      </c>
      <c r="C17" s="28">
        <v>0</v>
      </c>
      <c r="D17" s="28">
        <v>0</v>
      </c>
      <c r="E17" s="51">
        <v>0</v>
      </c>
      <c r="F17" s="30">
        <v>0</v>
      </c>
      <c r="G17" s="32"/>
      <c r="H17" s="31">
        <v>0</v>
      </c>
    </row>
    <row r="18" spans="1:8" ht="14.25" x14ac:dyDescent="0.2">
      <c r="A18" s="25">
        <v>560036</v>
      </c>
      <c r="B18" s="26" t="s">
        <v>26</v>
      </c>
      <c r="C18" s="28">
        <v>15</v>
      </c>
      <c r="D18" s="28">
        <v>61</v>
      </c>
      <c r="E18" s="51">
        <v>0.24590000000000001</v>
      </c>
      <c r="F18" s="30">
        <v>0.59</v>
      </c>
      <c r="G18" s="32"/>
      <c r="H18" s="31">
        <v>0.48</v>
      </c>
    </row>
    <row r="19" spans="1:8" ht="25.5" x14ac:dyDescent="0.2">
      <c r="A19" s="25">
        <v>560041</v>
      </c>
      <c r="B19" s="26" t="s">
        <v>32</v>
      </c>
      <c r="C19" s="28">
        <v>0</v>
      </c>
      <c r="D19" s="28">
        <v>0</v>
      </c>
      <c r="E19" s="51">
        <v>0</v>
      </c>
      <c r="F19" s="30">
        <v>0</v>
      </c>
      <c r="G19" s="32"/>
      <c r="H19" s="31">
        <v>0</v>
      </c>
    </row>
    <row r="20" spans="1:8" ht="14.25" x14ac:dyDescent="0.2">
      <c r="A20" s="25">
        <v>560043</v>
      </c>
      <c r="B20" s="26" t="s">
        <v>33</v>
      </c>
      <c r="C20" s="28">
        <v>5</v>
      </c>
      <c r="D20" s="28">
        <v>19</v>
      </c>
      <c r="E20" s="51">
        <v>0.26319999999999999</v>
      </c>
      <c r="F20" s="30">
        <v>0.64</v>
      </c>
      <c r="G20" s="32"/>
      <c r="H20" s="31">
        <v>0.51</v>
      </c>
    </row>
    <row r="21" spans="1:8" ht="14.25" x14ac:dyDescent="0.2">
      <c r="A21" s="25">
        <v>560045</v>
      </c>
      <c r="B21" s="26" t="s">
        <v>34</v>
      </c>
      <c r="C21" s="28">
        <v>4</v>
      </c>
      <c r="D21" s="28">
        <v>33</v>
      </c>
      <c r="E21" s="51">
        <v>0.1212</v>
      </c>
      <c r="F21" s="30">
        <v>0.2</v>
      </c>
      <c r="G21" s="32"/>
      <c r="H21" s="31">
        <v>0.15</v>
      </c>
    </row>
    <row r="22" spans="1:8" ht="14.25" x14ac:dyDescent="0.2">
      <c r="A22" s="25">
        <v>560047</v>
      </c>
      <c r="B22" s="26" t="s">
        <v>35</v>
      </c>
      <c r="C22" s="28">
        <v>12</v>
      </c>
      <c r="D22" s="28">
        <v>29</v>
      </c>
      <c r="E22" s="51">
        <v>0.4138</v>
      </c>
      <c r="F22" s="30">
        <v>1.1100000000000001</v>
      </c>
      <c r="G22" s="32"/>
      <c r="H22" s="31">
        <v>0.87</v>
      </c>
    </row>
    <row r="23" spans="1:8" ht="14.25" x14ac:dyDescent="0.2">
      <c r="A23" s="25">
        <v>560052</v>
      </c>
      <c r="B23" s="26" t="s">
        <v>37</v>
      </c>
      <c r="C23" s="28">
        <v>2</v>
      </c>
      <c r="D23" s="28">
        <v>34</v>
      </c>
      <c r="E23" s="51">
        <v>5.8799999999999998E-2</v>
      </c>
      <c r="F23" s="30">
        <v>0</v>
      </c>
      <c r="G23" s="32"/>
      <c r="H23" s="31">
        <v>0</v>
      </c>
    </row>
    <row r="24" spans="1:8" ht="14.25" x14ac:dyDescent="0.2">
      <c r="A24" s="25">
        <v>560053</v>
      </c>
      <c r="B24" s="26" t="s">
        <v>38</v>
      </c>
      <c r="C24" s="28">
        <v>2</v>
      </c>
      <c r="D24" s="28">
        <v>15</v>
      </c>
      <c r="E24" s="51">
        <v>0.1333</v>
      </c>
      <c r="F24" s="30">
        <v>0.23</v>
      </c>
      <c r="G24" s="32"/>
      <c r="H24" s="31">
        <v>0.18</v>
      </c>
    </row>
    <row r="25" spans="1:8" ht="14.25" x14ac:dyDescent="0.2">
      <c r="A25" s="25">
        <v>560054</v>
      </c>
      <c r="B25" s="26" t="s">
        <v>39</v>
      </c>
      <c r="C25" s="28">
        <v>2</v>
      </c>
      <c r="D25" s="28">
        <v>13</v>
      </c>
      <c r="E25" s="51">
        <v>0.15379999999999999</v>
      </c>
      <c r="F25" s="30">
        <v>0.3</v>
      </c>
      <c r="G25" s="32"/>
      <c r="H25" s="31">
        <v>0.23</v>
      </c>
    </row>
    <row r="26" spans="1:8" ht="25.5" x14ac:dyDescent="0.2">
      <c r="A26" s="25">
        <v>560055</v>
      </c>
      <c r="B26" s="26" t="s">
        <v>40</v>
      </c>
      <c r="C26" s="28">
        <v>2</v>
      </c>
      <c r="D26" s="28">
        <v>16</v>
      </c>
      <c r="E26" s="51">
        <v>0.125</v>
      </c>
      <c r="F26" s="30">
        <v>0.21</v>
      </c>
      <c r="G26" s="32"/>
      <c r="H26" s="31">
        <v>0.17</v>
      </c>
    </row>
    <row r="27" spans="1:8" ht="14.25" x14ac:dyDescent="0.2">
      <c r="A27" s="25">
        <v>560056</v>
      </c>
      <c r="B27" s="26" t="s">
        <v>41</v>
      </c>
      <c r="C27" s="28">
        <v>2</v>
      </c>
      <c r="D27" s="28">
        <v>21</v>
      </c>
      <c r="E27" s="51">
        <v>9.5200000000000007E-2</v>
      </c>
      <c r="F27" s="30">
        <v>0.11</v>
      </c>
      <c r="G27" s="32"/>
      <c r="H27" s="31">
        <v>0.09</v>
      </c>
    </row>
    <row r="28" spans="1:8" ht="14.25" x14ac:dyDescent="0.2">
      <c r="A28" s="25">
        <v>560057</v>
      </c>
      <c r="B28" s="26" t="s">
        <v>42</v>
      </c>
      <c r="C28" s="28">
        <v>10</v>
      </c>
      <c r="D28" s="28">
        <v>14</v>
      </c>
      <c r="E28" s="51">
        <v>0.71430000000000005</v>
      </c>
      <c r="F28" s="30">
        <v>2.0499999999999998</v>
      </c>
      <c r="G28" s="32"/>
      <c r="H28" s="31">
        <v>1.62</v>
      </c>
    </row>
    <row r="29" spans="1:8" ht="14.25" x14ac:dyDescent="0.2">
      <c r="A29" s="25">
        <v>560058</v>
      </c>
      <c r="B29" s="26" t="s">
        <v>43</v>
      </c>
      <c r="C29" s="28">
        <v>3</v>
      </c>
      <c r="D29" s="28">
        <v>29</v>
      </c>
      <c r="E29" s="51">
        <v>0.10340000000000001</v>
      </c>
      <c r="F29" s="30">
        <v>0.14000000000000001</v>
      </c>
      <c r="G29" s="32"/>
      <c r="H29" s="31">
        <v>0.11</v>
      </c>
    </row>
    <row r="30" spans="1:8" ht="14.25" x14ac:dyDescent="0.2">
      <c r="A30" s="25">
        <v>560059</v>
      </c>
      <c r="B30" s="26" t="s">
        <v>44</v>
      </c>
      <c r="C30" s="28">
        <v>2</v>
      </c>
      <c r="D30" s="28">
        <v>8</v>
      </c>
      <c r="E30" s="51">
        <v>0.25</v>
      </c>
      <c r="F30" s="30">
        <v>0.6</v>
      </c>
      <c r="G30" s="32"/>
      <c r="H30" s="31">
        <v>0.48</v>
      </c>
    </row>
    <row r="31" spans="1:8" ht="14.25" x14ac:dyDescent="0.2">
      <c r="A31" s="25">
        <v>560060</v>
      </c>
      <c r="B31" s="26" t="s">
        <v>45</v>
      </c>
      <c r="C31" s="28">
        <v>6</v>
      </c>
      <c r="D31" s="28">
        <v>7</v>
      </c>
      <c r="E31" s="51">
        <v>0.85709999999999997</v>
      </c>
      <c r="F31" s="30">
        <v>2.5</v>
      </c>
      <c r="G31" s="32"/>
      <c r="H31" s="31">
        <v>1.93</v>
      </c>
    </row>
    <row r="32" spans="1:8" ht="14.25" x14ac:dyDescent="0.2">
      <c r="A32" s="25">
        <v>560061</v>
      </c>
      <c r="B32" s="26" t="s">
        <v>46</v>
      </c>
      <c r="C32" s="28">
        <v>2</v>
      </c>
      <c r="D32" s="28">
        <v>21</v>
      </c>
      <c r="E32" s="51">
        <v>9.5200000000000007E-2</v>
      </c>
      <c r="F32" s="30">
        <v>0.11</v>
      </c>
      <c r="G32" s="32"/>
      <c r="H32" s="31">
        <v>0.08</v>
      </c>
    </row>
    <row r="33" spans="1:8" ht="14.25" x14ac:dyDescent="0.2">
      <c r="A33" s="25">
        <v>560062</v>
      </c>
      <c r="B33" s="26" t="s">
        <v>47</v>
      </c>
      <c r="C33" s="28">
        <v>2</v>
      </c>
      <c r="D33" s="28">
        <v>11</v>
      </c>
      <c r="E33" s="51">
        <v>0.18179999999999999</v>
      </c>
      <c r="F33" s="30">
        <v>0.39</v>
      </c>
      <c r="G33" s="32"/>
      <c r="H33" s="31">
        <v>0.31</v>
      </c>
    </row>
    <row r="34" spans="1:8" ht="25.5" x14ac:dyDescent="0.2">
      <c r="A34" s="25">
        <v>560063</v>
      </c>
      <c r="B34" s="26" t="s">
        <v>48</v>
      </c>
      <c r="C34" s="28">
        <v>2</v>
      </c>
      <c r="D34" s="28">
        <v>11</v>
      </c>
      <c r="E34" s="51">
        <v>0.18179999999999999</v>
      </c>
      <c r="F34" s="30">
        <v>0.39</v>
      </c>
      <c r="G34" s="32"/>
      <c r="H34" s="31">
        <v>0.3</v>
      </c>
    </row>
    <row r="35" spans="1:8" ht="14.25" x14ac:dyDescent="0.2">
      <c r="A35" s="25">
        <v>560064</v>
      </c>
      <c r="B35" s="26" t="s">
        <v>49</v>
      </c>
      <c r="C35" s="28">
        <v>23</v>
      </c>
      <c r="D35" s="28">
        <v>32</v>
      </c>
      <c r="E35" s="51">
        <v>0.71879999999999999</v>
      </c>
      <c r="F35" s="30">
        <v>2.0699999999999998</v>
      </c>
      <c r="G35" s="32"/>
      <c r="H35" s="31">
        <v>1.59</v>
      </c>
    </row>
    <row r="36" spans="1:8" ht="14.25" x14ac:dyDescent="0.2">
      <c r="A36" s="25">
        <v>560065</v>
      </c>
      <c r="B36" s="26" t="s">
        <v>50</v>
      </c>
      <c r="C36" s="28">
        <v>4</v>
      </c>
      <c r="D36" s="28">
        <v>12</v>
      </c>
      <c r="E36" s="51">
        <v>0.33329999999999999</v>
      </c>
      <c r="F36" s="30">
        <v>0.86</v>
      </c>
      <c r="G36" s="32"/>
      <c r="H36" s="31">
        <v>0.7</v>
      </c>
    </row>
    <row r="37" spans="1:8" ht="14.25" x14ac:dyDescent="0.2">
      <c r="A37" s="25">
        <v>560066</v>
      </c>
      <c r="B37" s="26" t="s">
        <v>51</v>
      </c>
      <c r="C37" s="28">
        <v>1</v>
      </c>
      <c r="D37" s="28">
        <v>9</v>
      </c>
      <c r="E37" s="51">
        <v>0.1111</v>
      </c>
      <c r="F37" s="30">
        <v>0.16</v>
      </c>
      <c r="G37" s="32"/>
      <c r="H37" s="31">
        <v>0.13</v>
      </c>
    </row>
    <row r="38" spans="1:8" ht="14.25" x14ac:dyDescent="0.2">
      <c r="A38" s="25">
        <v>560067</v>
      </c>
      <c r="B38" s="26" t="s">
        <v>52</v>
      </c>
      <c r="C38" s="28">
        <v>8</v>
      </c>
      <c r="D38" s="28">
        <v>24</v>
      </c>
      <c r="E38" s="51">
        <v>0.33329999999999999</v>
      </c>
      <c r="F38" s="30">
        <v>0.86</v>
      </c>
      <c r="G38" s="32"/>
      <c r="H38" s="31">
        <v>0.65</v>
      </c>
    </row>
    <row r="39" spans="1:8" ht="25.5" x14ac:dyDescent="0.2">
      <c r="A39" s="25">
        <v>560068</v>
      </c>
      <c r="B39" s="26" t="s">
        <v>53</v>
      </c>
      <c r="C39" s="28">
        <v>5</v>
      </c>
      <c r="D39" s="28">
        <v>25</v>
      </c>
      <c r="E39" s="51">
        <v>0.2</v>
      </c>
      <c r="F39" s="30">
        <v>0.44</v>
      </c>
      <c r="G39" s="32"/>
      <c r="H39" s="31">
        <v>0.34</v>
      </c>
    </row>
    <row r="40" spans="1:8" ht="14.25" x14ac:dyDescent="0.2">
      <c r="A40" s="25">
        <v>560069</v>
      </c>
      <c r="B40" s="26" t="s">
        <v>54</v>
      </c>
      <c r="C40" s="28">
        <v>1</v>
      </c>
      <c r="D40" s="28">
        <v>14</v>
      </c>
      <c r="E40" s="51">
        <v>7.1400000000000005E-2</v>
      </c>
      <c r="F40" s="30">
        <v>0.04</v>
      </c>
      <c r="G40" s="32"/>
      <c r="H40" s="31">
        <v>0.03</v>
      </c>
    </row>
    <row r="41" spans="1:8" ht="14.25" x14ac:dyDescent="0.2">
      <c r="A41" s="25">
        <v>560070</v>
      </c>
      <c r="B41" s="26" t="s">
        <v>55</v>
      </c>
      <c r="C41" s="28">
        <v>39</v>
      </c>
      <c r="D41" s="28">
        <v>51</v>
      </c>
      <c r="E41" s="51">
        <v>0.76470000000000005</v>
      </c>
      <c r="F41" s="30">
        <v>2.21</v>
      </c>
      <c r="G41" s="32"/>
      <c r="H41" s="31">
        <v>1.68</v>
      </c>
    </row>
    <row r="42" spans="1:8" ht="14.25" x14ac:dyDescent="0.2">
      <c r="A42" s="25">
        <v>560071</v>
      </c>
      <c r="B42" s="26" t="s">
        <v>56</v>
      </c>
      <c r="C42" s="28">
        <v>5</v>
      </c>
      <c r="D42" s="28">
        <v>16</v>
      </c>
      <c r="E42" s="51">
        <v>0.3125</v>
      </c>
      <c r="F42" s="30">
        <v>0.79</v>
      </c>
      <c r="G42" s="32"/>
      <c r="H42" s="31">
        <v>0.59</v>
      </c>
    </row>
    <row r="43" spans="1:8" ht="14.25" x14ac:dyDescent="0.2">
      <c r="A43" s="25">
        <v>560072</v>
      </c>
      <c r="B43" s="26" t="s">
        <v>57</v>
      </c>
      <c r="C43" s="28">
        <v>3</v>
      </c>
      <c r="D43" s="28">
        <v>21</v>
      </c>
      <c r="E43" s="51">
        <v>0.1429</v>
      </c>
      <c r="F43" s="30">
        <v>0.26</v>
      </c>
      <c r="G43" s="32"/>
      <c r="H43" s="31">
        <v>0.21</v>
      </c>
    </row>
    <row r="44" spans="1:8" ht="14.25" x14ac:dyDescent="0.2">
      <c r="A44" s="25">
        <v>560073</v>
      </c>
      <c r="B44" s="26" t="s">
        <v>58</v>
      </c>
      <c r="C44" s="28">
        <v>4</v>
      </c>
      <c r="D44" s="28">
        <v>18</v>
      </c>
      <c r="E44" s="51">
        <v>0.22220000000000001</v>
      </c>
      <c r="F44" s="30">
        <v>0.51</v>
      </c>
      <c r="G44" s="32"/>
      <c r="H44" s="31">
        <v>0.42</v>
      </c>
    </row>
    <row r="45" spans="1:8" ht="14.25" x14ac:dyDescent="0.2">
      <c r="A45" s="25">
        <v>560074</v>
      </c>
      <c r="B45" s="26" t="s">
        <v>59</v>
      </c>
      <c r="C45" s="28">
        <v>6</v>
      </c>
      <c r="D45" s="28">
        <v>25</v>
      </c>
      <c r="E45" s="51">
        <v>0.24</v>
      </c>
      <c r="F45" s="30">
        <v>0.56999999999999995</v>
      </c>
      <c r="G45" s="32"/>
      <c r="H45" s="31">
        <v>0.43</v>
      </c>
    </row>
    <row r="46" spans="1:8" ht="14.25" x14ac:dyDescent="0.2">
      <c r="A46" s="25">
        <v>560075</v>
      </c>
      <c r="B46" s="26" t="s">
        <v>60</v>
      </c>
      <c r="C46" s="28">
        <v>29</v>
      </c>
      <c r="D46" s="28">
        <v>44</v>
      </c>
      <c r="E46" s="51">
        <v>0.65910000000000002</v>
      </c>
      <c r="F46" s="30">
        <v>1.88</v>
      </c>
      <c r="G46" s="32"/>
      <c r="H46" s="31">
        <v>1.45</v>
      </c>
    </row>
    <row r="47" spans="1:8" ht="14.25" x14ac:dyDescent="0.2">
      <c r="A47" s="25">
        <v>560076</v>
      </c>
      <c r="B47" s="26" t="s">
        <v>61</v>
      </c>
      <c r="C47" s="28">
        <v>2</v>
      </c>
      <c r="D47" s="28">
        <v>8</v>
      </c>
      <c r="E47" s="51">
        <v>0.25</v>
      </c>
      <c r="F47" s="30">
        <v>0.6</v>
      </c>
      <c r="G47" s="32"/>
      <c r="H47" s="31">
        <v>0.47</v>
      </c>
    </row>
    <row r="48" spans="1:8" ht="14.25" x14ac:dyDescent="0.2">
      <c r="A48" s="25">
        <v>560077</v>
      </c>
      <c r="B48" s="26" t="s">
        <v>62</v>
      </c>
      <c r="C48" s="28">
        <v>9</v>
      </c>
      <c r="D48" s="28">
        <v>17</v>
      </c>
      <c r="E48" s="51">
        <v>0.52939999999999998</v>
      </c>
      <c r="F48" s="30">
        <v>1.47</v>
      </c>
      <c r="G48" s="32"/>
      <c r="H48" s="31">
        <v>1.22</v>
      </c>
    </row>
    <row r="49" spans="1:8" ht="14.25" x14ac:dyDescent="0.2">
      <c r="A49" s="25">
        <v>560078</v>
      </c>
      <c r="B49" s="26" t="s">
        <v>63</v>
      </c>
      <c r="C49" s="28">
        <v>5</v>
      </c>
      <c r="D49" s="28">
        <v>39</v>
      </c>
      <c r="E49" s="51">
        <v>0.12820000000000001</v>
      </c>
      <c r="F49" s="30">
        <v>0.22</v>
      </c>
      <c r="G49" s="32"/>
      <c r="H49" s="31">
        <v>0.17</v>
      </c>
    </row>
    <row r="50" spans="1:8" ht="14.25" x14ac:dyDescent="0.2">
      <c r="A50" s="25">
        <v>560079</v>
      </c>
      <c r="B50" s="26" t="s">
        <v>64</v>
      </c>
      <c r="C50" s="28">
        <v>12</v>
      </c>
      <c r="D50" s="28">
        <v>37</v>
      </c>
      <c r="E50" s="51">
        <v>0.32429999999999998</v>
      </c>
      <c r="F50" s="30">
        <v>0.83</v>
      </c>
      <c r="G50" s="32"/>
      <c r="H50" s="31">
        <v>0.65</v>
      </c>
    </row>
    <row r="51" spans="1:8" ht="14.25" x14ac:dyDescent="0.2">
      <c r="A51" s="25">
        <v>560080</v>
      </c>
      <c r="B51" s="26" t="s">
        <v>65</v>
      </c>
      <c r="C51" s="28">
        <v>0</v>
      </c>
      <c r="D51" s="28">
        <v>19</v>
      </c>
      <c r="E51" s="51">
        <v>0</v>
      </c>
      <c r="F51" s="30">
        <v>0</v>
      </c>
      <c r="G51" s="32"/>
      <c r="H51" s="31">
        <v>0</v>
      </c>
    </row>
    <row r="52" spans="1:8" ht="14.25" x14ac:dyDescent="0.2">
      <c r="A52" s="25">
        <v>560081</v>
      </c>
      <c r="B52" s="26" t="s">
        <v>66</v>
      </c>
      <c r="C52" s="28">
        <v>5</v>
      </c>
      <c r="D52" s="28">
        <v>20</v>
      </c>
      <c r="E52" s="51">
        <v>0.25</v>
      </c>
      <c r="F52" s="30">
        <v>0.6</v>
      </c>
      <c r="G52" s="32"/>
      <c r="H52" s="31">
        <v>0.46</v>
      </c>
    </row>
    <row r="53" spans="1:8" ht="14.25" x14ac:dyDescent="0.2">
      <c r="A53" s="25">
        <v>560082</v>
      </c>
      <c r="B53" s="26" t="s">
        <v>67</v>
      </c>
      <c r="C53" s="28">
        <v>5</v>
      </c>
      <c r="D53" s="28">
        <v>14</v>
      </c>
      <c r="E53" s="51">
        <v>0.35709999999999997</v>
      </c>
      <c r="F53" s="30">
        <v>0.93</v>
      </c>
      <c r="G53" s="32"/>
      <c r="H53" s="31">
        <v>0.74</v>
      </c>
    </row>
    <row r="54" spans="1:8" ht="14.25" x14ac:dyDescent="0.2">
      <c r="A54" s="25">
        <v>560083</v>
      </c>
      <c r="B54" s="26" t="s">
        <v>68</v>
      </c>
      <c r="C54" s="28">
        <v>6</v>
      </c>
      <c r="D54" s="28">
        <v>27</v>
      </c>
      <c r="E54" s="51">
        <v>0.22220000000000001</v>
      </c>
      <c r="F54" s="30">
        <v>0.51</v>
      </c>
      <c r="G54" s="32"/>
      <c r="H54" s="31">
        <v>0.41</v>
      </c>
    </row>
    <row r="55" spans="1:8" ht="14.25" x14ac:dyDescent="0.2">
      <c r="A55" s="25">
        <v>560084</v>
      </c>
      <c r="B55" s="26" t="s">
        <v>69</v>
      </c>
      <c r="C55" s="28">
        <v>2</v>
      </c>
      <c r="D55" s="28">
        <v>16</v>
      </c>
      <c r="E55" s="51">
        <v>0.125</v>
      </c>
      <c r="F55" s="30">
        <v>0.21</v>
      </c>
      <c r="G55" s="32"/>
      <c r="H55" s="31">
        <v>0.16</v>
      </c>
    </row>
    <row r="56" spans="1:8" ht="25.5" x14ac:dyDescent="0.2">
      <c r="A56" s="25">
        <v>560085</v>
      </c>
      <c r="B56" s="26" t="s">
        <v>70</v>
      </c>
      <c r="C56" s="28">
        <v>0</v>
      </c>
      <c r="D56" s="28">
        <v>0</v>
      </c>
      <c r="E56" s="51">
        <v>0</v>
      </c>
      <c r="F56" s="30">
        <v>0</v>
      </c>
      <c r="G56" s="32"/>
      <c r="H56" s="31">
        <v>0</v>
      </c>
    </row>
    <row r="57" spans="1:8" ht="25.5" x14ac:dyDescent="0.2">
      <c r="A57" s="25">
        <v>560086</v>
      </c>
      <c r="B57" s="26" t="s">
        <v>71</v>
      </c>
      <c r="C57" s="28">
        <v>2</v>
      </c>
      <c r="D57" s="28">
        <v>15</v>
      </c>
      <c r="E57" s="51">
        <v>0.1333</v>
      </c>
      <c r="F57" s="30">
        <v>0.23</v>
      </c>
      <c r="G57" s="32"/>
      <c r="H57" s="31">
        <v>0.22</v>
      </c>
    </row>
    <row r="58" spans="1:8" ht="25.5" x14ac:dyDescent="0.2">
      <c r="A58" s="25">
        <v>560087</v>
      </c>
      <c r="B58" s="26" t="s">
        <v>72</v>
      </c>
      <c r="C58" s="28">
        <v>5</v>
      </c>
      <c r="D58" s="28">
        <v>25</v>
      </c>
      <c r="E58" s="51">
        <v>0.2</v>
      </c>
      <c r="F58" s="30">
        <v>0.44</v>
      </c>
      <c r="G58" s="32"/>
      <c r="H58" s="31">
        <v>0.44</v>
      </c>
    </row>
    <row r="59" spans="1:8" ht="25.5" x14ac:dyDescent="0.2">
      <c r="A59" s="25">
        <v>560088</v>
      </c>
      <c r="B59" s="26" t="s">
        <v>73</v>
      </c>
      <c r="C59" s="28">
        <v>0</v>
      </c>
      <c r="D59" s="28">
        <v>2</v>
      </c>
      <c r="E59" s="51">
        <v>0</v>
      </c>
      <c r="F59" s="30">
        <v>0</v>
      </c>
      <c r="G59" s="32"/>
      <c r="H59" s="31">
        <v>0</v>
      </c>
    </row>
    <row r="60" spans="1:8" ht="38.25" x14ac:dyDescent="0.2">
      <c r="A60" s="25">
        <v>560089</v>
      </c>
      <c r="B60" s="26" t="s">
        <v>74</v>
      </c>
      <c r="C60" s="28">
        <v>1</v>
      </c>
      <c r="D60" s="28">
        <v>7</v>
      </c>
      <c r="E60" s="51">
        <v>0.1429</v>
      </c>
      <c r="F60" s="30">
        <v>0.26</v>
      </c>
      <c r="G60" s="32"/>
      <c r="H60" s="31">
        <v>0.26</v>
      </c>
    </row>
    <row r="61" spans="1:8" ht="38.25" x14ac:dyDescent="0.2">
      <c r="A61" s="25">
        <v>560096</v>
      </c>
      <c r="B61" s="26" t="s">
        <v>75</v>
      </c>
      <c r="C61" s="28">
        <v>0</v>
      </c>
      <c r="D61" s="28">
        <v>0</v>
      </c>
      <c r="E61" s="51">
        <v>0</v>
      </c>
      <c r="F61" s="30">
        <v>0</v>
      </c>
      <c r="G61" s="32"/>
      <c r="H61" s="31">
        <v>0</v>
      </c>
    </row>
    <row r="62" spans="1:8" ht="25.5" x14ac:dyDescent="0.2">
      <c r="A62" s="25">
        <v>560098</v>
      </c>
      <c r="B62" s="26" t="s">
        <v>76</v>
      </c>
      <c r="C62" s="28">
        <v>1</v>
      </c>
      <c r="D62" s="28">
        <v>3</v>
      </c>
      <c r="E62" s="51">
        <v>0.33329999999999999</v>
      </c>
      <c r="F62" s="30">
        <v>0.86</v>
      </c>
      <c r="G62" s="32"/>
      <c r="H62" s="31">
        <v>0.86</v>
      </c>
    </row>
    <row r="63" spans="1:8" ht="38.25" x14ac:dyDescent="0.2">
      <c r="A63" s="25">
        <v>560099</v>
      </c>
      <c r="B63" s="26" t="s">
        <v>77</v>
      </c>
      <c r="C63" s="28">
        <v>0</v>
      </c>
      <c r="D63" s="28">
        <v>3</v>
      </c>
      <c r="E63" s="51">
        <v>0</v>
      </c>
      <c r="F63" s="30">
        <v>0</v>
      </c>
      <c r="G63" s="32"/>
      <c r="H63" s="31">
        <v>0</v>
      </c>
    </row>
    <row r="64" spans="1:8" ht="51" x14ac:dyDescent="0.2">
      <c r="A64" s="25">
        <v>560206</v>
      </c>
      <c r="B64" s="26" t="s">
        <v>31</v>
      </c>
      <c r="C64" s="28">
        <v>18</v>
      </c>
      <c r="D64" s="28">
        <v>78</v>
      </c>
      <c r="E64" s="51">
        <v>0.23080000000000001</v>
      </c>
      <c r="F64" s="30">
        <v>0.54</v>
      </c>
      <c r="G64" s="32"/>
      <c r="H64" s="31">
        <v>0.54</v>
      </c>
    </row>
    <row r="65" spans="1:8" ht="51" x14ac:dyDescent="0.2">
      <c r="A65" s="35">
        <v>560214</v>
      </c>
      <c r="B65" s="26" t="s">
        <v>36</v>
      </c>
      <c r="C65" s="28">
        <v>18</v>
      </c>
      <c r="D65" s="28">
        <v>97</v>
      </c>
      <c r="E65" s="51">
        <v>0.18559999999999999</v>
      </c>
      <c r="F65" s="30">
        <v>0.4</v>
      </c>
      <c r="G65" s="36"/>
      <c r="H65" s="31">
        <v>0.3</v>
      </c>
    </row>
    <row r="66" spans="1:8" ht="14.25" x14ac:dyDescent="0.2">
      <c r="A66" s="37"/>
      <c r="B66" s="38" t="s">
        <v>113</v>
      </c>
      <c r="C66" s="54">
        <v>520</v>
      </c>
      <c r="D66" s="54">
        <v>1546</v>
      </c>
      <c r="E66" s="51">
        <v>0.33639999999999998</v>
      </c>
      <c r="F66" s="30"/>
      <c r="G66" s="36"/>
      <c r="H66" s="31"/>
    </row>
  </sheetData>
  <mergeCells count="5">
    <mergeCell ref="F1:H1"/>
    <mergeCell ref="A2:H2"/>
    <mergeCell ref="A3:H3"/>
    <mergeCell ref="A4:A5"/>
    <mergeCell ref="B4:B5"/>
  </mergeCells>
  <pageMargins left="0.7" right="0.7" top="0.75" bottom="0.75" header="0.3" footer="0.3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view="pageBreakPreview" zoomScale="98" zoomScaleNormal="100" zoomScaleSheetLayoutView="98" workbookViewId="0">
      <pane xSplit="2" ySplit="5" topLeftCell="C63" activePane="bottomRight" state="frozen"/>
      <selection pane="topRight" activeCell="C1" sqref="C1"/>
      <selection pane="bottomLeft" activeCell="A6" sqref="A6"/>
      <selection pane="bottomRight" activeCell="J1" sqref="J1:M1"/>
    </sheetView>
  </sheetViews>
  <sheetFormatPr defaultRowHeight="11.25" x14ac:dyDescent="0.2"/>
  <cols>
    <col min="2" max="2" width="31.6640625" customWidth="1"/>
    <col min="5" max="5" width="13.33203125" customWidth="1"/>
    <col min="6" max="6" width="12.33203125" customWidth="1"/>
    <col min="7" max="7" width="19.5" customWidth="1"/>
    <col min="9" max="9" width="13.83203125" customWidth="1"/>
    <col min="10" max="10" width="12" customWidth="1"/>
    <col min="13" max="13" width="12.6640625" customWidth="1"/>
  </cols>
  <sheetData>
    <row r="1" spans="1:13" ht="43.5" customHeight="1" x14ac:dyDescent="0.2">
      <c r="A1" s="57"/>
      <c r="B1" s="44"/>
      <c r="C1" s="44"/>
      <c r="D1" s="44"/>
      <c r="E1" s="44"/>
      <c r="F1" s="44"/>
      <c r="G1" s="14"/>
      <c r="H1" s="83"/>
      <c r="I1" s="14"/>
      <c r="J1" s="267" t="s">
        <v>229</v>
      </c>
      <c r="K1" s="267"/>
      <c r="L1" s="267"/>
      <c r="M1" s="267"/>
    </row>
    <row r="2" spans="1:13" ht="18" x14ac:dyDescent="0.25">
      <c r="A2" s="306" t="s">
        <v>119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</row>
    <row r="3" spans="1:13" ht="52.9" customHeight="1" x14ac:dyDescent="0.2">
      <c r="A3" s="307" t="s">
        <v>120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</row>
    <row r="4" spans="1:13" ht="71.45" customHeight="1" x14ac:dyDescent="0.2">
      <c r="A4" s="310" t="s">
        <v>82</v>
      </c>
      <c r="B4" s="310" t="s">
        <v>83</v>
      </c>
      <c r="C4" s="312" t="s">
        <v>121</v>
      </c>
      <c r="D4" s="313"/>
      <c r="E4" s="314" t="s">
        <v>85</v>
      </c>
      <c r="F4" s="315"/>
      <c r="G4" s="316" t="s">
        <v>122</v>
      </c>
      <c r="H4" s="317"/>
      <c r="I4" s="318" t="s">
        <v>123</v>
      </c>
      <c r="J4" s="319"/>
      <c r="K4" s="320" t="s">
        <v>88</v>
      </c>
      <c r="L4" s="321"/>
      <c r="M4" s="20" t="s">
        <v>112</v>
      </c>
    </row>
    <row r="5" spans="1:13" ht="38.25" x14ac:dyDescent="0.2">
      <c r="A5" s="311"/>
      <c r="B5" s="311"/>
      <c r="C5" s="22" t="s">
        <v>91</v>
      </c>
      <c r="D5" s="22" t="s">
        <v>92</v>
      </c>
      <c r="E5" s="22" t="s">
        <v>91</v>
      </c>
      <c r="F5" s="22" t="s">
        <v>92</v>
      </c>
      <c r="G5" s="22" t="s">
        <v>91</v>
      </c>
      <c r="H5" s="22" t="s">
        <v>92</v>
      </c>
      <c r="I5" s="22" t="s">
        <v>91</v>
      </c>
      <c r="J5" s="22" t="s">
        <v>92</v>
      </c>
      <c r="K5" s="22" t="s">
        <v>91</v>
      </c>
      <c r="L5" s="22" t="s">
        <v>92</v>
      </c>
      <c r="M5" s="21" t="s">
        <v>93</v>
      </c>
    </row>
    <row r="6" spans="1:13" ht="25.5" x14ac:dyDescent="0.2">
      <c r="A6" s="25">
        <v>560002</v>
      </c>
      <c r="B6" s="26" t="s">
        <v>8</v>
      </c>
      <c r="C6" s="28">
        <v>1123</v>
      </c>
      <c r="D6" s="28">
        <v>0</v>
      </c>
      <c r="E6" s="28">
        <v>16877</v>
      </c>
      <c r="F6" s="28">
        <v>0</v>
      </c>
      <c r="G6" s="51">
        <v>6.6500000000000004E-2</v>
      </c>
      <c r="H6" s="51">
        <v>0</v>
      </c>
      <c r="I6" s="30">
        <v>1.92</v>
      </c>
      <c r="J6" s="52">
        <v>0</v>
      </c>
      <c r="K6" s="31">
        <v>1.92</v>
      </c>
      <c r="L6" s="31">
        <v>0</v>
      </c>
      <c r="M6" s="34">
        <v>1.92</v>
      </c>
    </row>
    <row r="7" spans="1:13" ht="25.5" x14ac:dyDescent="0.2">
      <c r="A7" s="25">
        <v>560014</v>
      </c>
      <c r="B7" s="26" t="s">
        <v>19</v>
      </c>
      <c r="C7" s="28">
        <v>110</v>
      </c>
      <c r="D7" s="28">
        <v>2</v>
      </c>
      <c r="E7" s="28">
        <v>4225</v>
      </c>
      <c r="F7" s="28">
        <v>27</v>
      </c>
      <c r="G7" s="51">
        <v>2.5999999999999999E-2</v>
      </c>
      <c r="H7" s="51">
        <v>7.4099999999999999E-2</v>
      </c>
      <c r="I7" s="30">
        <v>2.5</v>
      </c>
      <c r="J7" s="52">
        <v>2.1</v>
      </c>
      <c r="K7" s="31">
        <v>2.48</v>
      </c>
      <c r="L7" s="31">
        <v>0.02</v>
      </c>
      <c r="M7" s="34">
        <v>2.5</v>
      </c>
    </row>
    <row r="8" spans="1:13" ht="14.25" x14ac:dyDescent="0.2">
      <c r="A8" s="25">
        <v>560017</v>
      </c>
      <c r="B8" s="26" t="s">
        <v>20</v>
      </c>
      <c r="C8" s="28">
        <v>4314</v>
      </c>
      <c r="D8" s="28">
        <v>0</v>
      </c>
      <c r="E8" s="28">
        <v>76947</v>
      </c>
      <c r="F8" s="28">
        <v>3</v>
      </c>
      <c r="G8" s="51">
        <v>5.6099999999999997E-2</v>
      </c>
      <c r="H8" s="51">
        <v>0</v>
      </c>
      <c r="I8" s="30">
        <v>2.5</v>
      </c>
      <c r="J8" s="52">
        <v>0</v>
      </c>
      <c r="K8" s="31">
        <v>2.5</v>
      </c>
      <c r="L8" s="31">
        <v>0</v>
      </c>
      <c r="M8" s="34">
        <v>2.5</v>
      </c>
    </row>
    <row r="9" spans="1:13" ht="14.25" x14ac:dyDescent="0.2">
      <c r="A9" s="25">
        <v>560019</v>
      </c>
      <c r="B9" s="26" t="s">
        <v>21</v>
      </c>
      <c r="C9" s="28">
        <v>4355</v>
      </c>
      <c r="D9" s="28">
        <v>191</v>
      </c>
      <c r="E9" s="28">
        <v>88716</v>
      </c>
      <c r="F9" s="28">
        <v>3962</v>
      </c>
      <c r="G9" s="51">
        <v>4.9099999999999998E-2</v>
      </c>
      <c r="H9" s="51">
        <v>4.82E-2</v>
      </c>
      <c r="I9" s="30">
        <v>2.5</v>
      </c>
      <c r="J9" s="52">
        <v>2.5</v>
      </c>
      <c r="K9" s="31">
        <v>2.4</v>
      </c>
      <c r="L9" s="31">
        <v>0.1</v>
      </c>
      <c r="M9" s="34">
        <v>2.5</v>
      </c>
    </row>
    <row r="10" spans="1:13" ht="14.25" x14ac:dyDescent="0.2">
      <c r="A10" s="25">
        <v>560021</v>
      </c>
      <c r="B10" s="26" t="s">
        <v>22</v>
      </c>
      <c r="C10" s="28">
        <v>2974</v>
      </c>
      <c r="D10" s="28">
        <v>2336</v>
      </c>
      <c r="E10" s="28">
        <v>55748</v>
      </c>
      <c r="F10" s="28">
        <v>37914</v>
      </c>
      <c r="G10" s="51">
        <v>5.33E-2</v>
      </c>
      <c r="H10" s="51">
        <v>6.1600000000000002E-2</v>
      </c>
      <c r="I10" s="30">
        <v>2.5</v>
      </c>
      <c r="J10" s="52">
        <v>2.5</v>
      </c>
      <c r="K10" s="31">
        <v>1.5</v>
      </c>
      <c r="L10" s="31">
        <v>1</v>
      </c>
      <c r="M10" s="34">
        <v>2.5</v>
      </c>
    </row>
    <row r="11" spans="1:13" ht="14.25" x14ac:dyDescent="0.2">
      <c r="A11" s="25">
        <v>560022</v>
      </c>
      <c r="B11" s="26" t="s">
        <v>23</v>
      </c>
      <c r="C11" s="28">
        <v>3516</v>
      </c>
      <c r="D11" s="28">
        <v>1872</v>
      </c>
      <c r="E11" s="28">
        <v>67010</v>
      </c>
      <c r="F11" s="28">
        <v>23898</v>
      </c>
      <c r="G11" s="51">
        <v>5.2499999999999998E-2</v>
      </c>
      <c r="H11" s="51">
        <v>7.8299999999999995E-2</v>
      </c>
      <c r="I11" s="30">
        <v>2.5</v>
      </c>
      <c r="J11" s="52">
        <v>1.9</v>
      </c>
      <c r="K11" s="31">
        <v>1.85</v>
      </c>
      <c r="L11" s="31">
        <v>0.49</v>
      </c>
      <c r="M11" s="34">
        <v>2.34</v>
      </c>
    </row>
    <row r="12" spans="1:13" ht="14.25" x14ac:dyDescent="0.2">
      <c r="A12" s="25">
        <v>560024</v>
      </c>
      <c r="B12" s="26" t="s">
        <v>24</v>
      </c>
      <c r="C12" s="28">
        <v>80</v>
      </c>
      <c r="D12" s="28">
        <v>3083</v>
      </c>
      <c r="E12" s="28">
        <v>2564</v>
      </c>
      <c r="F12" s="28">
        <v>50235</v>
      </c>
      <c r="G12" s="51">
        <v>3.1199999999999999E-2</v>
      </c>
      <c r="H12" s="51">
        <v>6.1400000000000003E-2</v>
      </c>
      <c r="I12" s="30">
        <v>2.5</v>
      </c>
      <c r="J12" s="52">
        <v>2.5</v>
      </c>
      <c r="K12" s="31">
        <v>0.13</v>
      </c>
      <c r="L12" s="31">
        <v>2.38</v>
      </c>
      <c r="M12" s="34">
        <v>2.5099999999999998</v>
      </c>
    </row>
    <row r="13" spans="1:13" ht="25.5" x14ac:dyDescent="0.2">
      <c r="A13" s="25">
        <v>560026</v>
      </c>
      <c r="B13" s="26" t="s">
        <v>25</v>
      </c>
      <c r="C13" s="28">
        <v>5218</v>
      </c>
      <c r="D13" s="28">
        <v>1334</v>
      </c>
      <c r="E13" s="28">
        <v>95144</v>
      </c>
      <c r="F13" s="28">
        <v>19185</v>
      </c>
      <c r="G13" s="51">
        <v>5.4800000000000001E-2</v>
      </c>
      <c r="H13" s="51">
        <v>6.9500000000000006E-2</v>
      </c>
      <c r="I13" s="30">
        <v>2.5</v>
      </c>
      <c r="J13" s="52">
        <v>2.3199999999999998</v>
      </c>
      <c r="K13" s="31">
        <v>2.08</v>
      </c>
      <c r="L13" s="31">
        <v>0.39</v>
      </c>
      <c r="M13" s="34">
        <v>2.4700000000000002</v>
      </c>
    </row>
    <row r="14" spans="1:13" ht="14.25" x14ac:dyDescent="0.2">
      <c r="A14" s="25">
        <v>560032</v>
      </c>
      <c r="B14" s="26" t="s">
        <v>27</v>
      </c>
      <c r="C14" s="28">
        <v>1201</v>
      </c>
      <c r="D14" s="28">
        <v>0</v>
      </c>
      <c r="E14" s="28">
        <v>20774</v>
      </c>
      <c r="F14" s="28">
        <v>1</v>
      </c>
      <c r="G14" s="51">
        <v>5.7799999999999997E-2</v>
      </c>
      <c r="H14" s="51">
        <v>0</v>
      </c>
      <c r="I14" s="30">
        <v>2.5</v>
      </c>
      <c r="J14" s="52">
        <v>0</v>
      </c>
      <c r="K14" s="31">
        <v>2.5</v>
      </c>
      <c r="L14" s="31">
        <v>0</v>
      </c>
      <c r="M14" s="34">
        <v>2.5</v>
      </c>
    </row>
    <row r="15" spans="1:13" ht="14.25" x14ac:dyDescent="0.2">
      <c r="A15" s="25">
        <v>560033</v>
      </c>
      <c r="B15" s="26" t="s">
        <v>28</v>
      </c>
      <c r="C15" s="28">
        <v>2146</v>
      </c>
      <c r="D15" s="28">
        <v>0</v>
      </c>
      <c r="E15" s="28">
        <v>41309</v>
      </c>
      <c r="F15" s="28">
        <v>0</v>
      </c>
      <c r="G15" s="51">
        <v>5.1900000000000002E-2</v>
      </c>
      <c r="H15" s="51">
        <v>0</v>
      </c>
      <c r="I15" s="30">
        <v>2.5</v>
      </c>
      <c r="J15" s="52">
        <v>0</v>
      </c>
      <c r="K15" s="31">
        <v>2.5</v>
      </c>
      <c r="L15" s="31">
        <v>0</v>
      </c>
      <c r="M15" s="34">
        <v>2.5</v>
      </c>
    </row>
    <row r="16" spans="1:13" ht="14.25" x14ac:dyDescent="0.2">
      <c r="A16" s="25">
        <v>560034</v>
      </c>
      <c r="B16" s="26" t="s">
        <v>29</v>
      </c>
      <c r="C16" s="28">
        <v>2328</v>
      </c>
      <c r="D16" s="28">
        <v>0</v>
      </c>
      <c r="E16" s="28">
        <v>37768</v>
      </c>
      <c r="F16" s="28">
        <v>3</v>
      </c>
      <c r="G16" s="51">
        <v>6.1600000000000002E-2</v>
      </c>
      <c r="H16" s="51">
        <v>0</v>
      </c>
      <c r="I16" s="30">
        <v>2.5</v>
      </c>
      <c r="J16" s="52">
        <v>0</v>
      </c>
      <c r="K16" s="31">
        <v>2.5</v>
      </c>
      <c r="L16" s="31">
        <v>0</v>
      </c>
      <c r="M16" s="34">
        <v>2.5</v>
      </c>
    </row>
    <row r="17" spans="1:13" ht="14.25" x14ac:dyDescent="0.2">
      <c r="A17" s="25">
        <v>560035</v>
      </c>
      <c r="B17" s="26" t="s">
        <v>30</v>
      </c>
      <c r="C17" s="28">
        <v>24</v>
      </c>
      <c r="D17" s="28">
        <v>1825</v>
      </c>
      <c r="E17" s="28">
        <v>1722</v>
      </c>
      <c r="F17" s="28">
        <v>30591</v>
      </c>
      <c r="G17" s="51">
        <v>1.3899999999999999E-2</v>
      </c>
      <c r="H17" s="51">
        <v>5.9700000000000003E-2</v>
      </c>
      <c r="I17" s="30">
        <v>2.5</v>
      </c>
      <c r="J17" s="52">
        <v>2.5</v>
      </c>
      <c r="K17" s="31">
        <v>0.13</v>
      </c>
      <c r="L17" s="31">
        <v>2.38</v>
      </c>
      <c r="M17" s="34">
        <v>2.5099999999999998</v>
      </c>
    </row>
    <row r="18" spans="1:13" ht="14.25" x14ac:dyDescent="0.2">
      <c r="A18" s="25">
        <v>560036</v>
      </c>
      <c r="B18" s="26" t="s">
        <v>26</v>
      </c>
      <c r="C18" s="28">
        <v>2421</v>
      </c>
      <c r="D18" s="28">
        <v>595</v>
      </c>
      <c r="E18" s="28">
        <v>47351</v>
      </c>
      <c r="F18" s="28">
        <v>10774</v>
      </c>
      <c r="G18" s="51">
        <v>5.11E-2</v>
      </c>
      <c r="H18" s="51">
        <v>5.5199999999999999E-2</v>
      </c>
      <c r="I18" s="30">
        <v>2.5</v>
      </c>
      <c r="J18" s="52">
        <v>2.5</v>
      </c>
      <c r="K18" s="31">
        <v>2.0299999999999998</v>
      </c>
      <c r="L18" s="31">
        <v>0.48</v>
      </c>
      <c r="M18" s="34">
        <v>2.5099999999999998</v>
      </c>
    </row>
    <row r="19" spans="1:13" ht="14.25" x14ac:dyDescent="0.2">
      <c r="A19" s="25">
        <v>560041</v>
      </c>
      <c r="B19" s="26" t="s">
        <v>32</v>
      </c>
      <c r="C19" s="28">
        <v>42</v>
      </c>
      <c r="D19" s="28">
        <v>1369</v>
      </c>
      <c r="E19" s="28">
        <v>941</v>
      </c>
      <c r="F19" s="28">
        <v>19490</v>
      </c>
      <c r="G19" s="51">
        <v>4.4600000000000001E-2</v>
      </c>
      <c r="H19" s="51">
        <v>7.0199999999999999E-2</v>
      </c>
      <c r="I19" s="30">
        <v>2.5</v>
      </c>
      <c r="J19" s="52">
        <v>2.29</v>
      </c>
      <c r="K19" s="31">
        <v>0.13</v>
      </c>
      <c r="L19" s="31">
        <v>2.1800000000000002</v>
      </c>
      <c r="M19" s="34">
        <v>2.31</v>
      </c>
    </row>
    <row r="20" spans="1:13" ht="14.25" x14ac:dyDescent="0.2">
      <c r="A20" s="25">
        <v>560043</v>
      </c>
      <c r="B20" s="26" t="s">
        <v>33</v>
      </c>
      <c r="C20" s="28">
        <v>1290</v>
      </c>
      <c r="D20" s="28">
        <v>593</v>
      </c>
      <c r="E20" s="28">
        <v>21199</v>
      </c>
      <c r="F20" s="28">
        <v>5147</v>
      </c>
      <c r="G20" s="51">
        <v>6.0900000000000003E-2</v>
      </c>
      <c r="H20" s="51">
        <v>0.1152</v>
      </c>
      <c r="I20" s="30">
        <v>2.5</v>
      </c>
      <c r="J20" s="52">
        <v>0.12</v>
      </c>
      <c r="K20" s="31">
        <v>2</v>
      </c>
      <c r="L20" s="31">
        <v>0.02</v>
      </c>
      <c r="M20" s="34">
        <v>2.02</v>
      </c>
    </row>
    <row r="21" spans="1:13" ht="14.25" x14ac:dyDescent="0.2">
      <c r="A21" s="25">
        <v>560045</v>
      </c>
      <c r="B21" s="26" t="s">
        <v>34</v>
      </c>
      <c r="C21" s="28">
        <v>1194</v>
      </c>
      <c r="D21" s="28">
        <v>322</v>
      </c>
      <c r="E21" s="28">
        <v>19963</v>
      </c>
      <c r="F21" s="28">
        <v>5830</v>
      </c>
      <c r="G21" s="51">
        <v>5.9799999999999999E-2</v>
      </c>
      <c r="H21" s="51">
        <v>5.5199999999999999E-2</v>
      </c>
      <c r="I21" s="30">
        <v>2.5</v>
      </c>
      <c r="J21" s="52">
        <v>2.5</v>
      </c>
      <c r="K21" s="31">
        <v>1.93</v>
      </c>
      <c r="L21" s="31">
        <v>0.57999999999999996</v>
      </c>
      <c r="M21" s="34">
        <v>2.5099999999999998</v>
      </c>
    </row>
    <row r="22" spans="1:13" ht="14.25" x14ac:dyDescent="0.2">
      <c r="A22" s="25">
        <v>560047</v>
      </c>
      <c r="B22" s="26" t="s">
        <v>35</v>
      </c>
      <c r="C22" s="28">
        <v>1706</v>
      </c>
      <c r="D22" s="28">
        <v>485</v>
      </c>
      <c r="E22" s="28">
        <v>30042</v>
      </c>
      <c r="F22" s="28">
        <v>8361</v>
      </c>
      <c r="G22" s="51">
        <v>5.6800000000000003E-2</v>
      </c>
      <c r="H22" s="51">
        <v>5.8000000000000003E-2</v>
      </c>
      <c r="I22" s="30">
        <v>2.5</v>
      </c>
      <c r="J22" s="52">
        <v>2.5</v>
      </c>
      <c r="K22" s="31">
        <v>1.95</v>
      </c>
      <c r="L22" s="31">
        <v>0.55000000000000004</v>
      </c>
      <c r="M22" s="34">
        <v>2.5</v>
      </c>
    </row>
    <row r="23" spans="1:13" ht="14.25" x14ac:dyDescent="0.2">
      <c r="A23" s="25">
        <v>560052</v>
      </c>
      <c r="B23" s="26" t="s">
        <v>37</v>
      </c>
      <c r="C23" s="28">
        <v>1185</v>
      </c>
      <c r="D23" s="28">
        <v>182</v>
      </c>
      <c r="E23" s="28">
        <v>17865</v>
      </c>
      <c r="F23" s="28">
        <v>5598</v>
      </c>
      <c r="G23" s="51">
        <v>6.6299999999999998E-2</v>
      </c>
      <c r="H23" s="51">
        <v>3.2500000000000001E-2</v>
      </c>
      <c r="I23" s="30">
        <v>1.94</v>
      </c>
      <c r="J23" s="52">
        <v>2.5</v>
      </c>
      <c r="K23" s="31">
        <v>1.47</v>
      </c>
      <c r="L23" s="31">
        <v>0.6</v>
      </c>
      <c r="M23" s="34">
        <v>2.0699999999999998</v>
      </c>
    </row>
    <row r="24" spans="1:13" ht="14.25" x14ac:dyDescent="0.2">
      <c r="A24" s="25">
        <v>560053</v>
      </c>
      <c r="B24" s="26" t="s">
        <v>38</v>
      </c>
      <c r="C24" s="28">
        <v>1083</v>
      </c>
      <c r="D24" s="28">
        <v>288</v>
      </c>
      <c r="E24" s="28">
        <v>16071</v>
      </c>
      <c r="F24" s="28">
        <v>4627</v>
      </c>
      <c r="G24" s="51">
        <v>6.7400000000000002E-2</v>
      </c>
      <c r="H24" s="51">
        <v>6.2199999999999998E-2</v>
      </c>
      <c r="I24" s="30">
        <v>1.8</v>
      </c>
      <c r="J24" s="52">
        <v>2.5</v>
      </c>
      <c r="K24" s="31">
        <v>1.4</v>
      </c>
      <c r="L24" s="31">
        <v>0.55000000000000004</v>
      </c>
      <c r="M24" s="34">
        <v>1.95</v>
      </c>
    </row>
    <row r="25" spans="1:13" ht="14.25" x14ac:dyDescent="0.2">
      <c r="A25" s="25">
        <v>560054</v>
      </c>
      <c r="B25" s="26" t="s">
        <v>39</v>
      </c>
      <c r="C25" s="28">
        <v>1095</v>
      </c>
      <c r="D25" s="28">
        <v>304</v>
      </c>
      <c r="E25" s="28">
        <v>16191</v>
      </c>
      <c r="F25" s="28">
        <v>5246</v>
      </c>
      <c r="G25" s="51">
        <v>6.7599999999999993E-2</v>
      </c>
      <c r="H25" s="51">
        <v>5.79E-2</v>
      </c>
      <c r="I25" s="30">
        <v>1.77</v>
      </c>
      <c r="J25" s="52">
        <v>2.5</v>
      </c>
      <c r="K25" s="31">
        <v>1.35</v>
      </c>
      <c r="L25" s="31">
        <v>0.6</v>
      </c>
      <c r="M25" s="34">
        <v>1.95</v>
      </c>
    </row>
    <row r="26" spans="1:13" ht="14.25" x14ac:dyDescent="0.2">
      <c r="A26" s="25">
        <v>560055</v>
      </c>
      <c r="B26" s="26" t="s">
        <v>40</v>
      </c>
      <c r="C26" s="28">
        <v>851</v>
      </c>
      <c r="D26" s="28">
        <v>209</v>
      </c>
      <c r="E26" s="28">
        <v>11456</v>
      </c>
      <c r="F26" s="28">
        <v>2826</v>
      </c>
      <c r="G26" s="51">
        <v>7.4300000000000005E-2</v>
      </c>
      <c r="H26" s="51">
        <v>7.3999999999999996E-2</v>
      </c>
      <c r="I26" s="30">
        <v>0.89</v>
      </c>
      <c r="J26" s="52">
        <v>2.1</v>
      </c>
      <c r="K26" s="31">
        <v>0.71</v>
      </c>
      <c r="L26" s="31">
        <v>0.42</v>
      </c>
      <c r="M26" s="34">
        <v>1.1299999999999999</v>
      </c>
    </row>
    <row r="27" spans="1:13" ht="14.25" x14ac:dyDescent="0.2">
      <c r="A27" s="25">
        <v>560056</v>
      </c>
      <c r="B27" s="26" t="s">
        <v>41</v>
      </c>
      <c r="C27" s="28">
        <v>1079</v>
      </c>
      <c r="D27" s="28">
        <v>248</v>
      </c>
      <c r="E27" s="28">
        <v>15646</v>
      </c>
      <c r="F27" s="28">
        <v>3505</v>
      </c>
      <c r="G27" s="51">
        <v>6.9000000000000006E-2</v>
      </c>
      <c r="H27" s="51">
        <v>7.0800000000000002E-2</v>
      </c>
      <c r="I27" s="30">
        <v>1.59</v>
      </c>
      <c r="J27" s="52">
        <v>2.2599999999999998</v>
      </c>
      <c r="K27" s="31">
        <v>1.3</v>
      </c>
      <c r="L27" s="31">
        <v>0.41</v>
      </c>
      <c r="M27" s="34">
        <v>1.71</v>
      </c>
    </row>
    <row r="28" spans="1:13" ht="14.25" x14ac:dyDescent="0.2">
      <c r="A28" s="25">
        <v>560057</v>
      </c>
      <c r="B28" s="26" t="s">
        <v>42</v>
      </c>
      <c r="C28" s="28">
        <v>920</v>
      </c>
      <c r="D28" s="28">
        <v>344</v>
      </c>
      <c r="E28" s="28">
        <v>12490</v>
      </c>
      <c r="F28" s="28">
        <v>3371</v>
      </c>
      <c r="G28" s="51">
        <v>7.3700000000000002E-2</v>
      </c>
      <c r="H28" s="51">
        <v>0.10199999999999999</v>
      </c>
      <c r="I28" s="30">
        <v>0.97</v>
      </c>
      <c r="J28" s="52">
        <v>0.75</v>
      </c>
      <c r="K28" s="31">
        <v>0.77</v>
      </c>
      <c r="L28" s="31">
        <v>0.16</v>
      </c>
      <c r="M28" s="34">
        <v>0.93</v>
      </c>
    </row>
    <row r="29" spans="1:13" ht="14.25" x14ac:dyDescent="0.2">
      <c r="A29" s="25">
        <v>560058</v>
      </c>
      <c r="B29" s="26" t="s">
        <v>43</v>
      </c>
      <c r="C29" s="28">
        <v>2241</v>
      </c>
      <c r="D29" s="28">
        <v>610</v>
      </c>
      <c r="E29" s="28">
        <v>35126</v>
      </c>
      <c r="F29" s="28">
        <v>10011</v>
      </c>
      <c r="G29" s="51">
        <v>6.3799999999999996E-2</v>
      </c>
      <c r="H29" s="51">
        <v>6.0900000000000003E-2</v>
      </c>
      <c r="I29" s="30">
        <v>2.2799999999999998</v>
      </c>
      <c r="J29" s="52">
        <v>2.5</v>
      </c>
      <c r="K29" s="31">
        <v>1.78</v>
      </c>
      <c r="L29" s="31">
        <v>0.55000000000000004</v>
      </c>
      <c r="M29" s="34">
        <v>2.33</v>
      </c>
    </row>
    <row r="30" spans="1:13" ht="14.25" x14ac:dyDescent="0.2">
      <c r="A30" s="25">
        <v>560059</v>
      </c>
      <c r="B30" s="26" t="s">
        <v>44</v>
      </c>
      <c r="C30" s="28">
        <v>853</v>
      </c>
      <c r="D30" s="28">
        <v>137</v>
      </c>
      <c r="E30" s="28">
        <v>10960</v>
      </c>
      <c r="F30" s="28">
        <v>2715</v>
      </c>
      <c r="G30" s="51">
        <v>7.7799999999999994E-2</v>
      </c>
      <c r="H30" s="51">
        <v>5.0500000000000003E-2</v>
      </c>
      <c r="I30" s="30">
        <v>0.42</v>
      </c>
      <c r="J30" s="52">
        <v>2.5</v>
      </c>
      <c r="K30" s="31">
        <v>0.34</v>
      </c>
      <c r="L30" s="31">
        <v>0.5</v>
      </c>
      <c r="M30" s="34">
        <v>0.84</v>
      </c>
    </row>
    <row r="31" spans="1:13" ht="14.25" x14ac:dyDescent="0.2">
      <c r="A31" s="25">
        <v>560060</v>
      </c>
      <c r="B31" s="26" t="s">
        <v>45</v>
      </c>
      <c r="C31" s="28">
        <v>867</v>
      </c>
      <c r="D31" s="28">
        <v>293</v>
      </c>
      <c r="E31" s="28">
        <v>12334</v>
      </c>
      <c r="F31" s="28">
        <v>3684</v>
      </c>
      <c r="G31" s="51">
        <v>7.0300000000000001E-2</v>
      </c>
      <c r="H31" s="51">
        <v>7.9500000000000001E-2</v>
      </c>
      <c r="I31" s="30">
        <v>1.42</v>
      </c>
      <c r="J31" s="52">
        <v>1.84</v>
      </c>
      <c r="K31" s="31">
        <v>1.0900000000000001</v>
      </c>
      <c r="L31" s="31">
        <v>0.42</v>
      </c>
      <c r="M31" s="34">
        <v>1.51</v>
      </c>
    </row>
    <row r="32" spans="1:13" ht="14.25" x14ac:dyDescent="0.2">
      <c r="A32" s="25">
        <v>560061</v>
      </c>
      <c r="B32" s="26" t="s">
        <v>46</v>
      </c>
      <c r="C32" s="28">
        <v>1246</v>
      </c>
      <c r="D32" s="28">
        <v>398</v>
      </c>
      <c r="E32" s="28">
        <v>18098</v>
      </c>
      <c r="F32" s="28">
        <v>5318</v>
      </c>
      <c r="G32" s="51">
        <v>6.88E-2</v>
      </c>
      <c r="H32" s="51">
        <v>7.4800000000000005E-2</v>
      </c>
      <c r="I32" s="30">
        <v>1.61</v>
      </c>
      <c r="J32" s="52">
        <v>2.0699999999999998</v>
      </c>
      <c r="K32" s="31">
        <v>1.24</v>
      </c>
      <c r="L32" s="31">
        <v>0.48</v>
      </c>
      <c r="M32" s="34">
        <v>1.72</v>
      </c>
    </row>
    <row r="33" spans="1:13" ht="14.25" x14ac:dyDescent="0.2">
      <c r="A33" s="25">
        <v>560062</v>
      </c>
      <c r="B33" s="26" t="s">
        <v>47</v>
      </c>
      <c r="C33" s="28">
        <v>751</v>
      </c>
      <c r="D33" s="28">
        <v>181</v>
      </c>
      <c r="E33" s="28">
        <v>13314</v>
      </c>
      <c r="F33" s="28">
        <v>3271</v>
      </c>
      <c r="G33" s="51">
        <v>5.6399999999999999E-2</v>
      </c>
      <c r="H33" s="51">
        <v>5.5300000000000002E-2</v>
      </c>
      <c r="I33" s="30">
        <v>2.5</v>
      </c>
      <c r="J33" s="52">
        <v>2.5</v>
      </c>
      <c r="K33" s="31">
        <v>2</v>
      </c>
      <c r="L33" s="31">
        <v>0.5</v>
      </c>
      <c r="M33" s="34">
        <v>2.5</v>
      </c>
    </row>
    <row r="34" spans="1:13" ht="14.25" x14ac:dyDescent="0.2">
      <c r="A34" s="25">
        <v>560063</v>
      </c>
      <c r="B34" s="26" t="s">
        <v>48</v>
      </c>
      <c r="C34" s="28">
        <v>906</v>
      </c>
      <c r="D34" s="28">
        <v>225</v>
      </c>
      <c r="E34" s="28">
        <v>14131</v>
      </c>
      <c r="F34" s="28">
        <v>4188</v>
      </c>
      <c r="G34" s="51">
        <v>6.4100000000000004E-2</v>
      </c>
      <c r="H34" s="51">
        <v>5.3699999999999998E-2</v>
      </c>
      <c r="I34" s="30">
        <v>2.2400000000000002</v>
      </c>
      <c r="J34" s="52">
        <v>2.5</v>
      </c>
      <c r="K34" s="31">
        <v>1.72</v>
      </c>
      <c r="L34" s="31">
        <v>0.57999999999999996</v>
      </c>
      <c r="M34" s="34">
        <v>2.2999999999999998</v>
      </c>
    </row>
    <row r="35" spans="1:13" ht="14.25" x14ac:dyDescent="0.2">
      <c r="A35" s="25">
        <v>560064</v>
      </c>
      <c r="B35" s="26" t="s">
        <v>49</v>
      </c>
      <c r="C35" s="28">
        <v>1777</v>
      </c>
      <c r="D35" s="28">
        <v>456</v>
      </c>
      <c r="E35" s="28">
        <v>31174</v>
      </c>
      <c r="F35" s="28">
        <v>9174</v>
      </c>
      <c r="G35" s="51">
        <v>5.7000000000000002E-2</v>
      </c>
      <c r="H35" s="51">
        <v>4.9700000000000001E-2</v>
      </c>
      <c r="I35" s="30">
        <v>2.5</v>
      </c>
      <c r="J35" s="52">
        <v>2.5</v>
      </c>
      <c r="K35" s="31">
        <v>1.93</v>
      </c>
      <c r="L35" s="31">
        <v>0.57999999999999996</v>
      </c>
      <c r="M35" s="34">
        <v>2.5099999999999998</v>
      </c>
    </row>
    <row r="36" spans="1:13" ht="14.25" x14ac:dyDescent="0.2">
      <c r="A36" s="25">
        <v>560065</v>
      </c>
      <c r="B36" s="26" t="s">
        <v>50</v>
      </c>
      <c r="C36" s="28">
        <v>1007</v>
      </c>
      <c r="D36" s="28">
        <v>252</v>
      </c>
      <c r="E36" s="28">
        <v>13272</v>
      </c>
      <c r="F36" s="28">
        <v>3138</v>
      </c>
      <c r="G36" s="51">
        <v>7.5899999999999995E-2</v>
      </c>
      <c r="H36" s="51">
        <v>8.0299999999999996E-2</v>
      </c>
      <c r="I36" s="30">
        <v>0.67</v>
      </c>
      <c r="J36" s="52">
        <v>1.8</v>
      </c>
      <c r="K36" s="31">
        <v>0.54</v>
      </c>
      <c r="L36" s="31">
        <v>0.34</v>
      </c>
      <c r="M36" s="34">
        <v>0.88</v>
      </c>
    </row>
    <row r="37" spans="1:13" ht="14.25" x14ac:dyDescent="0.2">
      <c r="A37" s="25">
        <v>560066</v>
      </c>
      <c r="B37" s="26" t="s">
        <v>51</v>
      </c>
      <c r="C37" s="28">
        <v>663</v>
      </c>
      <c r="D37" s="28">
        <v>206</v>
      </c>
      <c r="E37" s="28">
        <v>9029</v>
      </c>
      <c r="F37" s="28">
        <v>2303</v>
      </c>
      <c r="G37" s="51">
        <v>7.3400000000000007E-2</v>
      </c>
      <c r="H37" s="51">
        <v>8.9399999999999993E-2</v>
      </c>
      <c r="I37" s="30">
        <v>1.01</v>
      </c>
      <c r="J37" s="52">
        <v>1.36</v>
      </c>
      <c r="K37" s="31">
        <v>0.81</v>
      </c>
      <c r="L37" s="31">
        <v>0.27</v>
      </c>
      <c r="M37" s="34">
        <v>1.08</v>
      </c>
    </row>
    <row r="38" spans="1:13" ht="14.25" x14ac:dyDescent="0.2">
      <c r="A38" s="25">
        <v>560067</v>
      </c>
      <c r="B38" s="26" t="s">
        <v>52</v>
      </c>
      <c r="C38" s="28">
        <v>1598</v>
      </c>
      <c r="D38" s="28">
        <v>370</v>
      </c>
      <c r="E38" s="28">
        <v>22033</v>
      </c>
      <c r="F38" s="28">
        <v>6951</v>
      </c>
      <c r="G38" s="51">
        <v>7.2499999999999995E-2</v>
      </c>
      <c r="H38" s="51">
        <v>5.3199999999999997E-2</v>
      </c>
      <c r="I38" s="30">
        <v>1.1200000000000001</v>
      </c>
      <c r="J38" s="52">
        <v>2.5</v>
      </c>
      <c r="K38" s="31">
        <v>0.85</v>
      </c>
      <c r="L38" s="31">
        <v>0.6</v>
      </c>
      <c r="M38" s="34">
        <v>1.45</v>
      </c>
    </row>
    <row r="39" spans="1:13" ht="14.25" x14ac:dyDescent="0.2">
      <c r="A39" s="25">
        <v>560068</v>
      </c>
      <c r="B39" s="26" t="s">
        <v>53</v>
      </c>
      <c r="C39" s="28">
        <v>1777</v>
      </c>
      <c r="D39" s="28">
        <v>463</v>
      </c>
      <c r="E39" s="28">
        <v>25499</v>
      </c>
      <c r="F39" s="28">
        <v>7464</v>
      </c>
      <c r="G39" s="51">
        <v>6.9699999999999998E-2</v>
      </c>
      <c r="H39" s="51">
        <v>6.2E-2</v>
      </c>
      <c r="I39" s="30">
        <v>1.49</v>
      </c>
      <c r="J39" s="52">
        <v>2.5</v>
      </c>
      <c r="K39" s="31">
        <v>1.1499999999999999</v>
      </c>
      <c r="L39" s="31">
        <v>0.57999999999999996</v>
      </c>
      <c r="M39" s="34">
        <v>1.73</v>
      </c>
    </row>
    <row r="40" spans="1:13" ht="14.25" x14ac:dyDescent="0.2">
      <c r="A40" s="25">
        <v>560069</v>
      </c>
      <c r="B40" s="26" t="s">
        <v>54</v>
      </c>
      <c r="C40" s="28">
        <v>1227</v>
      </c>
      <c r="D40" s="28">
        <v>304</v>
      </c>
      <c r="E40" s="28">
        <v>15691</v>
      </c>
      <c r="F40" s="28">
        <v>4371</v>
      </c>
      <c r="G40" s="51">
        <v>7.8200000000000006E-2</v>
      </c>
      <c r="H40" s="51">
        <v>6.9500000000000006E-2</v>
      </c>
      <c r="I40" s="30">
        <v>0.37</v>
      </c>
      <c r="J40" s="52">
        <v>2.3199999999999998</v>
      </c>
      <c r="K40" s="31">
        <v>0.28999999999999998</v>
      </c>
      <c r="L40" s="31">
        <v>0.51</v>
      </c>
      <c r="M40" s="34">
        <v>0.8</v>
      </c>
    </row>
    <row r="41" spans="1:13" ht="14.25" x14ac:dyDescent="0.2">
      <c r="A41" s="25">
        <v>560070</v>
      </c>
      <c r="B41" s="26" t="s">
        <v>55</v>
      </c>
      <c r="C41" s="28">
        <v>3730</v>
      </c>
      <c r="D41" s="28">
        <v>1440</v>
      </c>
      <c r="E41" s="28">
        <v>57316</v>
      </c>
      <c r="F41" s="28">
        <v>18568</v>
      </c>
      <c r="G41" s="51">
        <v>6.5100000000000005E-2</v>
      </c>
      <c r="H41" s="51">
        <v>7.7600000000000002E-2</v>
      </c>
      <c r="I41" s="30">
        <v>2.1</v>
      </c>
      <c r="J41" s="52">
        <v>1.93</v>
      </c>
      <c r="K41" s="31">
        <v>1.6</v>
      </c>
      <c r="L41" s="31">
        <v>0.46</v>
      </c>
      <c r="M41" s="34">
        <v>2.06</v>
      </c>
    </row>
    <row r="42" spans="1:13" ht="14.25" x14ac:dyDescent="0.2">
      <c r="A42" s="25">
        <v>560071</v>
      </c>
      <c r="B42" s="26" t="s">
        <v>56</v>
      </c>
      <c r="C42" s="28">
        <v>1468</v>
      </c>
      <c r="D42" s="28">
        <v>426</v>
      </c>
      <c r="E42" s="28">
        <v>18123</v>
      </c>
      <c r="F42" s="28">
        <v>5986</v>
      </c>
      <c r="G42" s="51">
        <v>8.1000000000000003E-2</v>
      </c>
      <c r="H42" s="51">
        <v>7.1199999999999999E-2</v>
      </c>
      <c r="I42" s="30">
        <v>0</v>
      </c>
      <c r="J42" s="52">
        <v>2.2400000000000002</v>
      </c>
      <c r="K42" s="31">
        <v>0</v>
      </c>
      <c r="L42" s="31">
        <v>0.56000000000000005</v>
      </c>
      <c r="M42" s="34">
        <v>0.56000000000000005</v>
      </c>
    </row>
    <row r="43" spans="1:13" ht="14.25" x14ac:dyDescent="0.2">
      <c r="A43" s="25">
        <v>560072</v>
      </c>
      <c r="B43" s="26" t="s">
        <v>57</v>
      </c>
      <c r="C43" s="28">
        <v>1321</v>
      </c>
      <c r="D43" s="28">
        <v>343</v>
      </c>
      <c r="E43" s="28">
        <v>19743</v>
      </c>
      <c r="F43" s="28">
        <v>5352</v>
      </c>
      <c r="G43" s="51">
        <v>6.6900000000000001E-2</v>
      </c>
      <c r="H43" s="51">
        <v>6.4100000000000004E-2</v>
      </c>
      <c r="I43" s="30">
        <v>1.87</v>
      </c>
      <c r="J43" s="52">
        <v>2.5</v>
      </c>
      <c r="K43" s="31">
        <v>1.48</v>
      </c>
      <c r="L43" s="31">
        <v>0.53</v>
      </c>
      <c r="M43" s="34">
        <v>2.0099999999999998</v>
      </c>
    </row>
    <row r="44" spans="1:13" ht="14.25" x14ac:dyDescent="0.2">
      <c r="A44" s="25">
        <v>560073</v>
      </c>
      <c r="B44" s="26" t="s">
        <v>58</v>
      </c>
      <c r="C44" s="28">
        <v>867</v>
      </c>
      <c r="D44" s="28">
        <v>119</v>
      </c>
      <c r="E44" s="28">
        <v>11027</v>
      </c>
      <c r="F44" s="28">
        <v>2265</v>
      </c>
      <c r="G44" s="51">
        <v>7.8600000000000003E-2</v>
      </c>
      <c r="H44" s="51">
        <v>5.2499999999999998E-2</v>
      </c>
      <c r="I44" s="30">
        <v>0.32</v>
      </c>
      <c r="J44" s="52">
        <v>2.5</v>
      </c>
      <c r="K44" s="31">
        <v>0.27</v>
      </c>
      <c r="L44" s="31">
        <v>0.43</v>
      </c>
      <c r="M44" s="34">
        <v>0.7</v>
      </c>
    </row>
    <row r="45" spans="1:13" ht="14.25" x14ac:dyDescent="0.2">
      <c r="A45" s="25">
        <v>560074</v>
      </c>
      <c r="B45" s="26" t="s">
        <v>59</v>
      </c>
      <c r="C45" s="28">
        <v>1311</v>
      </c>
      <c r="D45" s="28">
        <v>328</v>
      </c>
      <c r="E45" s="28">
        <v>17516</v>
      </c>
      <c r="F45" s="28">
        <v>5526</v>
      </c>
      <c r="G45" s="51">
        <v>7.4800000000000005E-2</v>
      </c>
      <c r="H45" s="51">
        <v>5.9400000000000001E-2</v>
      </c>
      <c r="I45" s="30">
        <v>0.82</v>
      </c>
      <c r="J45" s="52">
        <v>2.5</v>
      </c>
      <c r="K45" s="31">
        <v>0.62</v>
      </c>
      <c r="L45" s="31">
        <v>0.6</v>
      </c>
      <c r="M45" s="34">
        <v>1.22</v>
      </c>
    </row>
    <row r="46" spans="1:13" ht="14.25" x14ac:dyDescent="0.2">
      <c r="A46" s="25">
        <v>560075</v>
      </c>
      <c r="B46" s="26" t="s">
        <v>60</v>
      </c>
      <c r="C46" s="28">
        <v>2086</v>
      </c>
      <c r="D46" s="28">
        <v>457</v>
      </c>
      <c r="E46" s="28">
        <v>29919</v>
      </c>
      <c r="F46" s="28">
        <v>9008</v>
      </c>
      <c r="G46" s="51">
        <v>6.9699999999999998E-2</v>
      </c>
      <c r="H46" s="51">
        <v>5.0700000000000002E-2</v>
      </c>
      <c r="I46" s="30">
        <v>1.49</v>
      </c>
      <c r="J46" s="52">
        <v>2.5</v>
      </c>
      <c r="K46" s="31">
        <v>1.1499999999999999</v>
      </c>
      <c r="L46" s="31">
        <v>0.57999999999999996</v>
      </c>
      <c r="M46" s="34">
        <v>1.73</v>
      </c>
    </row>
    <row r="47" spans="1:13" ht="14.25" x14ac:dyDescent="0.2">
      <c r="A47" s="25">
        <v>560076</v>
      </c>
      <c r="B47" s="26" t="s">
        <v>61</v>
      </c>
      <c r="C47" s="28">
        <v>595</v>
      </c>
      <c r="D47" s="28">
        <v>173</v>
      </c>
      <c r="E47" s="28">
        <v>9123</v>
      </c>
      <c r="F47" s="28">
        <v>2495</v>
      </c>
      <c r="G47" s="51">
        <v>6.5199999999999994E-2</v>
      </c>
      <c r="H47" s="51">
        <v>6.93E-2</v>
      </c>
      <c r="I47" s="30">
        <v>2.09</v>
      </c>
      <c r="J47" s="52">
        <v>2.33</v>
      </c>
      <c r="K47" s="31">
        <v>1.65</v>
      </c>
      <c r="L47" s="31">
        <v>0.49</v>
      </c>
      <c r="M47" s="34">
        <v>2.14</v>
      </c>
    </row>
    <row r="48" spans="1:13" ht="14.25" x14ac:dyDescent="0.2">
      <c r="A48" s="25">
        <v>560077</v>
      </c>
      <c r="B48" s="26" t="s">
        <v>62</v>
      </c>
      <c r="C48" s="28">
        <v>647</v>
      </c>
      <c r="D48" s="28">
        <v>187</v>
      </c>
      <c r="E48" s="28">
        <v>10852</v>
      </c>
      <c r="F48" s="28">
        <v>2208</v>
      </c>
      <c r="G48" s="51">
        <v>5.96E-2</v>
      </c>
      <c r="H48" s="51">
        <v>8.4699999999999998E-2</v>
      </c>
      <c r="I48" s="30">
        <v>2.5</v>
      </c>
      <c r="J48" s="52">
        <v>1.59</v>
      </c>
      <c r="K48" s="31">
        <v>2.08</v>
      </c>
      <c r="L48" s="31">
        <v>0.27</v>
      </c>
      <c r="M48" s="34">
        <v>2.35</v>
      </c>
    </row>
    <row r="49" spans="1:13" ht="14.25" x14ac:dyDescent="0.2">
      <c r="A49" s="25">
        <v>560078</v>
      </c>
      <c r="B49" s="26" t="s">
        <v>63</v>
      </c>
      <c r="C49" s="28">
        <v>2301</v>
      </c>
      <c r="D49" s="28">
        <v>828</v>
      </c>
      <c r="E49" s="28">
        <v>34352</v>
      </c>
      <c r="F49" s="28">
        <v>11336</v>
      </c>
      <c r="G49" s="51">
        <v>6.7000000000000004E-2</v>
      </c>
      <c r="H49" s="51">
        <v>7.2999999999999995E-2</v>
      </c>
      <c r="I49" s="30">
        <v>1.85</v>
      </c>
      <c r="J49" s="52">
        <v>2.15</v>
      </c>
      <c r="K49" s="31">
        <v>1.39</v>
      </c>
      <c r="L49" s="31">
        <v>0.54</v>
      </c>
      <c r="M49" s="34">
        <v>1.93</v>
      </c>
    </row>
    <row r="50" spans="1:13" ht="14.25" x14ac:dyDescent="0.2">
      <c r="A50" s="25">
        <v>560079</v>
      </c>
      <c r="B50" s="26" t="s">
        <v>64</v>
      </c>
      <c r="C50" s="28">
        <v>2149</v>
      </c>
      <c r="D50" s="28">
        <v>819</v>
      </c>
      <c r="E50" s="28">
        <v>33399</v>
      </c>
      <c r="F50" s="28">
        <v>9690</v>
      </c>
      <c r="G50" s="51">
        <v>6.4299999999999996E-2</v>
      </c>
      <c r="H50" s="51">
        <v>8.4500000000000006E-2</v>
      </c>
      <c r="I50" s="30">
        <v>2.21</v>
      </c>
      <c r="J50" s="52">
        <v>1.6</v>
      </c>
      <c r="K50" s="31">
        <v>1.72</v>
      </c>
      <c r="L50" s="31">
        <v>0.35</v>
      </c>
      <c r="M50" s="34">
        <v>2.0699999999999998</v>
      </c>
    </row>
    <row r="51" spans="1:13" ht="14.25" x14ac:dyDescent="0.2">
      <c r="A51" s="25">
        <v>560080</v>
      </c>
      <c r="B51" s="26" t="s">
        <v>65</v>
      </c>
      <c r="C51" s="28">
        <v>1101</v>
      </c>
      <c r="D51" s="28">
        <v>391</v>
      </c>
      <c r="E51" s="28">
        <v>17587</v>
      </c>
      <c r="F51" s="28">
        <v>5228</v>
      </c>
      <c r="G51" s="51">
        <v>6.2600000000000003E-2</v>
      </c>
      <c r="H51" s="51">
        <v>7.4800000000000005E-2</v>
      </c>
      <c r="I51" s="30">
        <v>2.4300000000000002</v>
      </c>
      <c r="J51" s="52">
        <v>2.0699999999999998</v>
      </c>
      <c r="K51" s="31">
        <v>1.87</v>
      </c>
      <c r="L51" s="31">
        <v>0.48</v>
      </c>
      <c r="M51" s="34">
        <v>2.35</v>
      </c>
    </row>
    <row r="52" spans="1:13" ht="14.25" x14ac:dyDescent="0.2">
      <c r="A52" s="25">
        <v>560081</v>
      </c>
      <c r="B52" s="26" t="s">
        <v>66</v>
      </c>
      <c r="C52" s="28">
        <v>1298</v>
      </c>
      <c r="D52" s="28">
        <v>410</v>
      </c>
      <c r="E52" s="28">
        <v>19941</v>
      </c>
      <c r="F52" s="28">
        <v>6462</v>
      </c>
      <c r="G52" s="51">
        <v>6.5100000000000005E-2</v>
      </c>
      <c r="H52" s="51">
        <v>6.3399999999999998E-2</v>
      </c>
      <c r="I52" s="30">
        <v>2.1</v>
      </c>
      <c r="J52" s="52">
        <v>2.5</v>
      </c>
      <c r="K52" s="31">
        <v>1.6</v>
      </c>
      <c r="L52" s="31">
        <v>0.6</v>
      </c>
      <c r="M52" s="34">
        <v>2.2000000000000002</v>
      </c>
    </row>
    <row r="53" spans="1:13" ht="14.25" x14ac:dyDescent="0.2">
      <c r="A53" s="25">
        <v>560082</v>
      </c>
      <c r="B53" s="26" t="s">
        <v>67</v>
      </c>
      <c r="C53" s="28">
        <v>1023</v>
      </c>
      <c r="D53" s="28">
        <v>315</v>
      </c>
      <c r="E53" s="28">
        <v>15655</v>
      </c>
      <c r="F53" s="28">
        <v>3927</v>
      </c>
      <c r="G53" s="51">
        <v>6.5299999999999997E-2</v>
      </c>
      <c r="H53" s="51">
        <v>8.0199999999999994E-2</v>
      </c>
      <c r="I53" s="30">
        <v>2.08</v>
      </c>
      <c r="J53" s="52">
        <v>1.81</v>
      </c>
      <c r="K53" s="31">
        <v>1.66</v>
      </c>
      <c r="L53" s="31">
        <v>0.36</v>
      </c>
      <c r="M53" s="34">
        <v>2.02</v>
      </c>
    </row>
    <row r="54" spans="1:13" ht="14.25" x14ac:dyDescent="0.2">
      <c r="A54" s="25">
        <v>560083</v>
      </c>
      <c r="B54" s="26" t="s">
        <v>68</v>
      </c>
      <c r="C54" s="28">
        <v>1021</v>
      </c>
      <c r="D54" s="28">
        <v>240</v>
      </c>
      <c r="E54" s="28">
        <v>14213</v>
      </c>
      <c r="F54" s="28">
        <v>3322</v>
      </c>
      <c r="G54" s="51">
        <v>7.1800000000000003E-2</v>
      </c>
      <c r="H54" s="51">
        <v>7.22E-2</v>
      </c>
      <c r="I54" s="30">
        <v>1.22</v>
      </c>
      <c r="J54" s="52">
        <v>2.19</v>
      </c>
      <c r="K54" s="31">
        <v>0.99</v>
      </c>
      <c r="L54" s="31">
        <v>0.42</v>
      </c>
      <c r="M54" s="34">
        <v>1.41</v>
      </c>
    </row>
    <row r="55" spans="1:13" ht="14.25" x14ac:dyDescent="0.2">
      <c r="A55" s="25">
        <v>560084</v>
      </c>
      <c r="B55" s="26" t="s">
        <v>69</v>
      </c>
      <c r="C55" s="28">
        <v>1168</v>
      </c>
      <c r="D55" s="28">
        <v>500</v>
      </c>
      <c r="E55" s="28">
        <v>21146</v>
      </c>
      <c r="F55" s="28">
        <v>7352</v>
      </c>
      <c r="G55" s="51">
        <v>5.5199999999999999E-2</v>
      </c>
      <c r="H55" s="51">
        <v>6.8000000000000005E-2</v>
      </c>
      <c r="I55" s="30">
        <v>2.5</v>
      </c>
      <c r="J55" s="52">
        <v>2.39</v>
      </c>
      <c r="K55" s="31">
        <v>1.85</v>
      </c>
      <c r="L55" s="31">
        <v>0.62</v>
      </c>
      <c r="M55" s="34">
        <v>2.4700000000000002</v>
      </c>
    </row>
    <row r="56" spans="1:13" ht="25.5" x14ac:dyDescent="0.2">
      <c r="A56" s="25">
        <v>560085</v>
      </c>
      <c r="B56" s="26" t="s">
        <v>70</v>
      </c>
      <c r="C56" s="28">
        <v>223</v>
      </c>
      <c r="D56" s="28">
        <v>11</v>
      </c>
      <c r="E56" s="28">
        <v>9644</v>
      </c>
      <c r="F56" s="28">
        <v>439</v>
      </c>
      <c r="G56" s="51">
        <v>2.3099999999999999E-2</v>
      </c>
      <c r="H56" s="51">
        <v>2.5100000000000001E-2</v>
      </c>
      <c r="I56" s="30">
        <v>2.5</v>
      </c>
      <c r="J56" s="52">
        <v>2.5</v>
      </c>
      <c r="K56" s="31">
        <v>2.4</v>
      </c>
      <c r="L56" s="31">
        <v>0.1</v>
      </c>
      <c r="M56" s="34">
        <v>2.5</v>
      </c>
    </row>
    <row r="57" spans="1:13" ht="25.5" x14ac:dyDescent="0.2">
      <c r="A57" s="25">
        <v>560086</v>
      </c>
      <c r="B57" s="26" t="s">
        <v>71</v>
      </c>
      <c r="C57" s="28">
        <v>1359</v>
      </c>
      <c r="D57" s="28">
        <v>34</v>
      </c>
      <c r="E57" s="28">
        <v>18219</v>
      </c>
      <c r="F57" s="28">
        <v>664</v>
      </c>
      <c r="G57" s="51">
        <v>7.46E-2</v>
      </c>
      <c r="H57" s="51">
        <v>5.1200000000000002E-2</v>
      </c>
      <c r="I57" s="30">
        <v>0.85</v>
      </c>
      <c r="J57" s="52">
        <v>2.5</v>
      </c>
      <c r="K57" s="31">
        <v>0.82</v>
      </c>
      <c r="L57" s="31">
        <v>0.1</v>
      </c>
      <c r="M57" s="34">
        <v>0.92</v>
      </c>
    </row>
    <row r="58" spans="1:13" ht="14.25" x14ac:dyDescent="0.2">
      <c r="A58" s="25">
        <v>560087</v>
      </c>
      <c r="B58" s="26" t="s">
        <v>72</v>
      </c>
      <c r="C58" s="28">
        <v>1194</v>
      </c>
      <c r="D58" s="28">
        <v>0</v>
      </c>
      <c r="E58" s="28">
        <v>23848</v>
      </c>
      <c r="F58" s="28">
        <v>1</v>
      </c>
      <c r="G58" s="51">
        <v>5.0099999999999999E-2</v>
      </c>
      <c r="H58" s="51">
        <v>0</v>
      </c>
      <c r="I58" s="30">
        <v>2.5</v>
      </c>
      <c r="J58" s="52">
        <v>0</v>
      </c>
      <c r="K58" s="31">
        <v>2.5</v>
      </c>
      <c r="L58" s="31">
        <v>0</v>
      </c>
      <c r="M58" s="34">
        <v>2.5</v>
      </c>
    </row>
    <row r="59" spans="1:13" ht="25.5" x14ac:dyDescent="0.2">
      <c r="A59" s="25">
        <v>560088</v>
      </c>
      <c r="B59" s="26" t="s">
        <v>73</v>
      </c>
      <c r="C59" s="28">
        <v>241</v>
      </c>
      <c r="D59" s="28">
        <v>0</v>
      </c>
      <c r="E59" s="28">
        <v>5585</v>
      </c>
      <c r="F59" s="28">
        <v>0</v>
      </c>
      <c r="G59" s="51">
        <v>4.3200000000000002E-2</v>
      </c>
      <c r="H59" s="51">
        <v>0</v>
      </c>
      <c r="I59" s="30">
        <v>2.5</v>
      </c>
      <c r="J59" s="52">
        <v>0</v>
      </c>
      <c r="K59" s="31">
        <v>2.5</v>
      </c>
      <c r="L59" s="31">
        <v>0</v>
      </c>
      <c r="M59" s="34">
        <v>2.5</v>
      </c>
    </row>
    <row r="60" spans="1:13" ht="25.5" x14ac:dyDescent="0.2">
      <c r="A60" s="25">
        <v>560089</v>
      </c>
      <c r="B60" s="26" t="s">
        <v>74</v>
      </c>
      <c r="C60" s="28">
        <v>191</v>
      </c>
      <c r="D60" s="28">
        <v>0</v>
      </c>
      <c r="E60" s="28">
        <v>3735</v>
      </c>
      <c r="F60" s="28">
        <v>0</v>
      </c>
      <c r="G60" s="51">
        <v>5.11E-2</v>
      </c>
      <c r="H60" s="51">
        <v>0</v>
      </c>
      <c r="I60" s="30">
        <v>2.5</v>
      </c>
      <c r="J60" s="52">
        <v>0</v>
      </c>
      <c r="K60" s="31">
        <v>2.5</v>
      </c>
      <c r="L60" s="31">
        <v>0</v>
      </c>
      <c r="M60" s="34">
        <v>2.5</v>
      </c>
    </row>
    <row r="61" spans="1:13" ht="25.5" x14ac:dyDescent="0.2">
      <c r="A61" s="25">
        <v>560096</v>
      </c>
      <c r="B61" s="26" t="s">
        <v>75</v>
      </c>
      <c r="C61" s="28">
        <v>16</v>
      </c>
      <c r="D61" s="28">
        <v>4</v>
      </c>
      <c r="E61" s="28">
        <v>503</v>
      </c>
      <c r="F61" s="28">
        <v>34</v>
      </c>
      <c r="G61" s="51">
        <v>3.1800000000000002E-2</v>
      </c>
      <c r="H61" s="51">
        <v>0.1176</v>
      </c>
      <c r="I61" s="30">
        <v>2.5</v>
      </c>
      <c r="J61" s="52">
        <v>0</v>
      </c>
      <c r="K61" s="31">
        <v>2.35</v>
      </c>
      <c r="L61" s="31">
        <v>0</v>
      </c>
      <c r="M61" s="34">
        <v>2.35</v>
      </c>
    </row>
    <row r="62" spans="1:13" ht="25.5" x14ac:dyDescent="0.2">
      <c r="A62" s="25">
        <v>560098</v>
      </c>
      <c r="B62" s="26" t="s">
        <v>76</v>
      </c>
      <c r="C62" s="28">
        <v>156</v>
      </c>
      <c r="D62" s="28">
        <v>0</v>
      </c>
      <c r="E62" s="28">
        <v>6072</v>
      </c>
      <c r="F62" s="28">
        <v>0</v>
      </c>
      <c r="G62" s="51">
        <v>2.5700000000000001E-2</v>
      </c>
      <c r="H62" s="51">
        <v>0</v>
      </c>
      <c r="I62" s="30">
        <v>2.5</v>
      </c>
      <c r="J62" s="52">
        <v>0</v>
      </c>
      <c r="K62" s="31">
        <v>2.5</v>
      </c>
      <c r="L62" s="31">
        <v>0</v>
      </c>
      <c r="M62" s="34">
        <v>2.5</v>
      </c>
    </row>
    <row r="63" spans="1:13" ht="25.5" x14ac:dyDescent="0.2">
      <c r="A63" s="25">
        <v>560099</v>
      </c>
      <c r="B63" s="26" t="s">
        <v>77</v>
      </c>
      <c r="C63" s="28">
        <v>147</v>
      </c>
      <c r="D63" s="28">
        <v>3</v>
      </c>
      <c r="E63" s="28">
        <v>2356</v>
      </c>
      <c r="F63" s="28">
        <v>158</v>
      </c>
      <c r="G63" s="51">
        <v>6.2399999999999997E-2</v>
      </c>
      <c r="H63" s="51">
        <v>1.9E-2</v>
      </c>
      <c r="I63" s="30">
        <v>2.46</v>
      </c>
      <c r="J63" s="52">
        <v>2.5</v>
      </c>
      <c r="K63" s="31">
        <v>2.31</v>
      </c>
      <c r="L63" s="31">
        <v>0.15</v>
      </c>
      <c r="M63" s="34">
        <v>2.46</v>
      </c>
    </row>
    <row r="64" spans="1:13" ht="38.25" x14ac:dyDescent="0.2">
      <c r="A64" s="25">
        <v>560206</v>
      </c>
      <c r="B64" s="26" t="s">
        <v>31</v>
      </c>
      <c r="C64" s="28">
        <v>4086</v>
      </c>
      <c r="D64" s="28">
        <v>4</v>
      </c>
      <c r="E64" s="28">
        <v>74813</v>
      </c>
      <c r="F64" s="28">
        <v>85</v>
      </c>
      <c r="G64" s="51">
        <v>5.4600000000000003E-2</v>
      </c>
      <c r="H64" s="51">
        <v>4.7100000000000003E-2</v>
      </c>
      <c r="I64" s="30">
        <v>2.5</v>
      </c>
      <c r="J64" s="52">
        <v>2.5</v>
      </c>
      <c r="K64" s="31">
        <v>2.5</v>
      </c>
      <c r="L64" s="31">
        <v>0</v>
      </c>
      <c r="M64" s="34">
        <v>2.5</v>
      </c>
    </row>
    <row r="65" spans="1:13" ht="38.25" x14ac:dyDescent="0.2">
      <c r="A65" s="35">
        <v>560214</v>
      </c>
      <c r="B65" s="26" t="s">
        <v>36</v>
      </c>
      <c r="C65" s="28">
        <v>4547</v>
      </c>
      <c r="D65" s="28">
        <v>1408</v>
      </c>
      <c r="E65" s="28">
        <v>82822</v>
      </c>
      <c r="F65" s="28">
        <v>26351</v>
      </c>
      <c r="G65" s="51">
        <v>5.4899999999999997E-2</v>
      </c>
      <c r="H65" s="51">
        <v>5.3400000000000003E-2</v>
      </c>
      <c r="I65" s="30">
        <v>2.5</v>
      </c>
      <c r="J65" s="52">
        <v>2.5</v>
      </c>
      <c r="K65" s="31">
        <v>1.9</v>
      </c>
      <c r="L65" s="31">
        <v>0.6</v>
      </c>
      <c r="M65" s="34">
        <v>2.5</v>
      </c>
    </row>
    <row r="66" spans="1:13" ht="14.25" x14ac:dyDescent="0.2">
      <c r="A66" s="37"/>
      <c r="B66" s="38" t="s">
        <v>113</v>
      </c>
      <c r="C66" s="54">
        <v>89414</v>
      </c>
      <c r="D66" s="54">
        <v>27917</v>
      </c>
      <c r="E66" s="54">
        <v>1496189</v>
      </c>
      <c r="F66" s="54">
        <v>429639</v>
      </c>
      <c r="G66" s="51">
        <v>5.9799999999999999E-2</v>
      </c>
      <c r="H66" s="51">
        <v>6.5000000000000002E-2</v>
      </c>
      <c r="I66" s="30"/>
      <c r="J66" s="82"/>
      <c r="K66" s="31"/>
      <c r="L66" s="31"/>
      <c r="M66" s="34"/>
    </row>
    <row r="67" spans="1:13" ht="12.75" x14ac:dyDescent="0.2">
      <c r="H67" s="84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9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zoomScale="112" zoomScaleNormal="100" zoomScaleSheetLayoutView="112" workbookViewId="0">
      <pane xSplit="2" ySplit="5" topLeftCell="C9" activePane="bottomRight" state="frozen"/>
      <selection pane="topRight" activeCell="C1" sqref="C1"/>
      <selection pane="bottomLeft" activeCell="A6" sqref="A6"/>
      <selection pane="bottomRight" activeCell="J1" sqref="J1:M1"/>
    </sheetView>
  </sheetViews>
  <sheetFormatPr defaultRowHeight="11.25" x14ac:dyDescent="0.2"/>
  <cols>
    <col min="2" max="2" width="26.1640625" customWidth="1"/>
    <col min="3" max="4" width="10.5" bestFit="1" customWidth="1"/>
    <col min="5" max="5" width="12.1640625" bestFit="1" customWidth="1"/>
    <col min="6" max="6" width="10.5" bestFit="1" customWidth="1"/>
    <col min="7" max="7" width="14" customWidth="1"/>
    <col min="8" max="8" width="13.6640625" customWidth="1"/>
    <col min="9" max="12" width="10.5" bestFit="1" customWidth="1"/>
    <col min="13" max="13" width="14.83203125" customWidth="1"/>
  </cols>
  <sheetData>
    <row r="1" spans="1:13" ht="36" customHeight="1" x14ac:dyDescent="0.2">
      <c r="A1" s="60"/>
      <c r="B1" s="78"/>
      <c r="C1" s="78"/>
      <c r="D1" s="78"/>
      <c r="E1" s="78"/>
      <c r="F1" s="78"/>
      <c r="G1" s="79"/>
      <c r="H1" s="80"/>
      <c r="I1" s="14"/>
      <c r="J1" s="267" t="s">
        <v>230</v>
      </c>
      <c r="K1" s="267"/>
      <c r="L1" s="267"/>
      <c r="M1" s="267"/>
    </row>
    <row r="2" spans="1:13" ht="18" x14ac:dyDescent="0.25">
      <c r="A2" s="306" t="s">
        <v>114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</row>
    <row r="3" spans="1:13" s="19" customFormat="1" ht="52.5" customHeight="1" x14ac:dyDescent="0.2">
      <c r="A3" s="307" t="s">
        <v>115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</row>
    <row r="4" spans="1:13" ht="63" customHeight="1" x14ac:dyDescent="0.2">
      <c r="A4" s="310" t="s">
        <v>82</v>
      </c>
      <c r="B4" s="310" t="s">
        <v>83</v>
      </c>
      <c r="C4" s="312" t="s">
        <v>116</v>
      </c>
      <c r="D4" s="313"/>
      <c r="E4" s="314" t="s">
        <v>85</v>
      </c>
      <c r="F4" s="315"/>
      <c r="G4" s="316" t="s">
        <v>117</v>
      </c>
      <c r="H4" s="317"/>
      <c r="I4" s="318" t="s">
        <v>118</v>
      </c>
      <c r="J4" s="319"/>
      <c r="K4" s="320" t="s">
        <v>88</v>
      </c>
      <c r="L4" s="321"/>
      <c r="M4" s="20" t="s">
        <v>112</v>
      </c>
    </row>
    <row r="5" spans="1:13" ht="22.5" customHeight="1" x14ac:dyDescent="0.2">
      <c r="A5" s="311"/>
      <c r="B5" s="311"/>
      <c r="C5" s="22" t="s">
        <v>91</v>
      </c>
      <c r="D5" s="22" t="s">
        <v>92</v>
      </c>
      <c r="E5" s="22" t="s">
        <v>91</v>
      </c>
      <c r="F5" s="22" t="s">
        <v>92</v>
      </c>
      <c r="G5" s="22" t="s">
        <v>91</v>
      </c>
      <c r="H5" s="22" t="s">
        <v>92</v>
      </c>
      <c r="I5" s="22" t="s">
        <v>91</v>
      </c>
      <c r="J5" s="22" t="s">
        <v>92</v>
      </c>
      <c r="K5" s="22" t="s">
        <v>91</v>
      </c>
      <c r="L5" s="22" t="s">
        <v>92</v>
      </c>
      <c r="M5" s="21" t="s">
        <v>93</v>
      </c>
    </row>
    <row r="6" spans="1:13" ht="25.5" x14ac:dyDescent="0.2">
      <c r="A6" s="25">
        <v>560002</v>
      </c>
      <c r="B6" s="26" t="s">
        <v>8</v>
      </c>
      <c r="C6" s="28">
        <v>2142</v>
      </c>
      <c r="D6" s="28">
        <v>1</v>
      </c>
      <c r="E6" s="28">
        <v>16877</v>
      </c>
      <c r="F6" s="28">
        <v>0</v>
      </c>
      <c r="G6" s="51">
        <v>0.12690000000000001</v>
      </c>
      <c r="H6" s="51">
        <v>0</v>
      </c>
      <c r="I6" s="30">
        <v>2.4900000000000002</v>
      </c>
      <c r="J6" s="52">
        <v>0</v>
      </c>
      <c r="K6" s="31">
        <v>2.4900000000000002</v>
      </c>
      <c r="L6" s="31">
        <v>0</v>
      </c>
      <c r="M6" s="34">
        <v>2.4900000000000002</v>
      </c>
    </row>
    <row r="7" spans="1:13" ht="25.5" x14ac:dyDescent="0.2">
      <c r="A7" s="25">
        <v>560014</v>
      </c>
      <c r="B7" s="26" t="s">
        <v>19</v>
      </c>
      <c r="C7" s="28">
        <v>221</v>
      </c>
      <c r="D7" s="28">
        <v>4</v>
      </c>
      <c r="E7" s="28">
        <v>4225</v>
      </c>
      <c r="F7" s="28">
        <v>27</v>
      </c>
      <c r="G7" s="51">
        <v>5.2299999999999999E-2</v>
      </c>
      <c r="H7" s="51">
        <v>0.14810000000000001</v>
      </c>
      <c r="I7" s="30">
        <v>2.5</v>
      </c>
      <c r="J7" s="52">
        <v>2.4500000000000002</v>
      </c>
      <c r="K7" s="31">
        <v>2.48</v>
      </c>
      <c r="L7" s="31">
        <v>0.02</v>
      </c>
      <c r="M7" s="34">
        <v>2.5</v>
      </c>
    </row>
    <row r="8" spans="1:13" ht="25.5" x14ac:dyDescent="0.2">
      <c r="A8" s="25">
        <v>560017</v>
      </c>
      <c r="B8" s="26" t="s">
        <v>20</v>
      </c>
      <c r="C8" s="28">
        <v>9107</v>
      </c>
      <c r="D8" s="28">
        <v>5</v>
      </c>
      <c r="E8" s="28">
        <v>76947</v>
      </c>
      <c r="F8" s="28">
        <v>3</v>
      </c>
      <c r="G8" s="51">
        <v>0.11840000000000001</v>
      </c>
      <c r="H8" s="51">
        <v>1.6667000000000001</v>
      </c>
      <c r="I8" s="30">
        <v>2.5</v>
      </c>
      <c r="J8" s="52">
        <v>0</v>
      </c>
      <c r="K8" s="31">
        <v>2.5</v>
      </c>
      <c r="L8" s="31">
        <v>0</v>
      </c>
      <c r="M8" s="34">
        <v>2.5</v>
      </c>
    </row>
    <row r="9" spans="1:13" ht="25.5" x14ac:dyDescent="0.2">
      <c r="A9" s="25">
        <v>560019</v>
      </c>
      <c r="B9" s="26" t="s">
        <v>21</v>
      </c>
      <c r="C9" s="28">
        <v>11283</v>
      </c>
      <c r="D9" s="28">
        <v>428</v>
      </c>
      <c r="E9" s="28">
        <v>88716</v>
      </c>
      <c r="F9" s="28">
        <v>3962</v>
      </c>
      <c r="G9" s="51">
        <v>0.12720000000000001</v>
      </c>
      <c r="H9" s="51">
        <v>0.108</v>
      </c>
      <c r="I9" s="30">
        <v>2.4700000000000002</v>
      </c>
      <c r="J9" s="52">
        <v>2.5</v>
      </c>
      <c r="K9" s="31">
        <v>2.37</v>
      </c>
      <c r="L9" s="31">
        <v>0.1</v>
      </c>
      <c r="M9" s="34">
        <v>2.4700000000000002</v>
      </c>
    </row>
    <row r="10" spans="1:13" ht="25.5" x14ac:dyDescent="0.2">
      <c r="A10" s="25">
        <v>560021</v>
      </c>
      <c r="B10" s="26" t="s">
        <v>22</v>
      </c>
      <c r="C10" s="28">
        <v>7667</v>
      </c>
      <c r="D10" s="28">
        <v>5298</v>
      </c>
      <c r="E10" s="28">
        <v>55748</v>
      </c>
      <c r="F10" s="28">
        <v>37914</v>
      </c>
      <c r="G10" s="51">
        <v>0.13750000000000001</v>
      </c>
      <c r="H10" s="51">
        <v>0.13969999999999999</v>
      </c>
      <c r="I10" s="30">
        <v>1.88</v>
      </c>
      <c r="J10" s="52">
        <v>2.4700000000000002</v>
      </c>
      <c r="K10" s="31">
        <v>1.1299999999999999</v>
      </c>
      <c r="L10" s="31">
        <v>0.99</v>
      </c>
      <c r="M10" s="34">
        <v>2.12</v>
      </c>
    </row>
    <row r="11" spans="1:13" ht="25.5" x14ac:dyDescent="0.2">
      <c r="A11" s="25">
        <v>560022</v>
      </c>
      <c r="B11" s="26" t="s">
        <v>23</v>
      </c>
      <c r="C11" s="28">
        <v>8961</v>
      </c>
      <c r="D11" s="28">
        <v>3056</v>
      </c>
      <c r="E11" s="28">
        <v>67010</v>
      </c>
      <c r="F11" s="28">
        <v>23898</v>
      </c>
      <c r="G11" s="51">
        <v>0.13370000000000001</v>
      </c>
      <c r="H11" s="51">
        <v>0.12790000000000001</v>
      </c>
      <c r="I11" s="30">
        <v>2.1</v>
      </c>
      <c r="J11" s="52">
        <v>2.4900000000000002</v>
      </c>
      <c r="K11" s="31">
        <v>1.55</v>
      </c>
      <c r="L11" s="31">
        <v>0.65</v>
      </c>
      <c r="M11" s="34">
        <v>2.2000000000000002</v>
      </c>
    </row>
    <row r="12" spans="1:13" ht="14.25" x14ac:dyDescent="0.2">
      <c r="A12" s="25">
        <v>560024</v>
      </c>
      <c r="B12" s="26" t="s">
        <v>24</v>
      </c>
      <c r="C12" s="28">
        <v>127</v>
      </c>
      <c r="D12" s="28">
        <v>7044</v>
      </c>
      <c r="E12" s="28">
        <v>2564</v>
      </c>
      <c r="F12" s="28">
        <v>50235</v>
      </c>
      <c r="G12" s="51">
        <v>4.9500000000000002E-2</v>
      </c>
      <c r="H12" s="51">
        <v>0.14019999999999999</v>
      </c>
      <c r="I12" s="30">
        <v>2.5</v>
      </c>
      <c r="J12" s="52">
        <v>2.4700000000000002</v>
      </c>
      <c r="K12" s="31">
        <v>0.13</v>
      </c>
      <c r="L12" s="31">
        <v>2.35</v>
      </c>
      <c r="M12" s="34">
        <v>2.48</v>
      </c>
    </row>
    <row r="13" spans="1:13" ht="25.5" x14ac:dyDescent="0.2">
      <c r="A13" s="25">
        <v>560026</v>
      </c>
      <c r="B13" s="26" t="s">
        <v>25</v>
      </c>
      <c r="C13" s="28">
        <v>12273</v>
      </c>
      <c r="D13" s="28">
        <v>2894</v>
      </c>
      <c r="E13" s="28">
        <v>95144</v>
      </c>
      <c r="F13" s="28">
        <v>19185</v>
      </c>
      <c r="G13" s="51">
        <v>0.129</v>
      </c>
      <c r="H13" s="51">
        <v>0.15079999999999999</v>
      </c>
      <c r="I13" s="30">
        <v>2.37</v>
      </c>
      <c r="J13" s="52">
        <v>2.4500000000000002</v>
      </c>
      <c r="K13" s="31">
        <v>1.97</v>
      </c>
      <c r="L13" s="31">
        <v>0.42</v>
      </c>
      <c r="M13" s="34">
        <v>2.39</v>
      </c>
    </row>
    <row r="14" spans="1:13" ht="14.25" x14ac:dyDescent="0.2">
      <c r="A14" s="25">
        <v>560032</v>
      </c>
      <c r="B14" s="26" t="s">
        <v>27</v>
      </c>
      <c r="C14" s="28">
        <v>2985</v>
      </c>
      <c r="D14" s="28">
        <v>0</v>
      </c>
      <c r="E14" s="28">
        <v>20774</v>
      </c>
      <c r="F14" s="28">
        <v>1</v>
      </c>
      <c r="G14" s="51">
        <v>0.14369999999999999</v>
      </c>
      <c r="H14" s="51">
        <v>0</v>
      </c>
      <c r="I14" s="30">
        <v>1.53</v>
      </c>
      <c r="J14" s="52">
        <v>0</v>
      </c>
      <c r="K14" s="31">
        <v>1.53</v>
      </c>
      <c r="L14" s="31">
        <v>0</v>
      </c>
      <c r="M14" s="34">
        <v>1.53</v>
      </c>
    </row>
    <row r="15" spans="1:13" ht="14.25" x14ac:dyDescent="0.2">
      <c r="A15" s="25">
        <v>560033</v>
      </c>
      <c r="B15" s="26" t="s">
        <v>28</v>
      </c>
      <c r="C15" s="28">
        <v>5268</v>
      </c>
      <c r="D15" s="28">
        <v>0</v>
      </c>
      <c r="E15" s="28">
        <v>41309</v>
      </c>
      <c r="F15" s="28">
        <v>0</v>
      </c>
      <c r="G15" s="51">
        <v>0.1275</v>
      </c>
      <c r="H15" s="51">
        <v>0</v>
      </c>
      <c r="I15" s="30">
        <v>2.4500000000000002</v>
      </c>
      <c r="J15" s="52">
        <v>0</v>
      </c>
      <c r="K15" s="31">
        <v>2.4500000000000002</v>
      </c>
      <c r="L15" s="31">
        <v>0</v>
      </c>
      <c r="M15" s="34">
        <v>2.4500000000000002</v>
      </c>
    </row>
    <row r="16" spans="1:13" ht="14.25" x14ac:dyDescent="0.2">
      <c r="A16" s="25">
        <v>560034</v>
      </c>
      <c r="B16" s="26" t="s">
        <v>29</v>
      </c>
      <c r="C16" s="28">
        <v>4742</v>
      </c>
      <c r="D16" s="28">
        <v>1</v>
      </c>
      <c r="E16" s="28">
        <v>37768</v>
      </c>
      <c r="F16" s="28">
        <v>3</v>
      </c>
      <c r="G16" s="51">
        <v>0.12559999999999999</v>
      </c>
      <c r="H16" s="51">
        <v>0.33329999999999999</v>
      </c>
      <c r="I16" s="30">
        <v>2.5</v>
      </c>
      <c r="J16" s="52">
        <v>2.15</v>
      </c>
      <c r="K16" s="31">
        <v>2.5</v>
      </c>
      <c r="L16" s="31">
        <v>0</v>
      </c>
      <c r="M16" s="34">
        <v>2.5</v>
      </c>
    </row>
    <row r="17" spans="1:13" ht="14.25" x14ac:dyDescent="0.2">
      <c r="A17" s="25">
        <v>560035</v>
      </c>
      <c r="B17" s="26" t="s">
        <v>30</v>
      </c>
      <c r="C17" s="28">
        <v>93</v>
      </c>
      <c r="D17" s="28">
        <v>3883</v>
      </c>
      <c r="E17" s="28">
        <v>1722</v>
      </c>
      <c r="F17" s="28">
        <v>30591</v>
      </c>
      <c r="G17" s="51">
        <v>5.3999999999999999E-2</v>
      </c>
      <c r="H17" s="51">
        <v>0.12690000000000001</v>
      </c>
      <c r="I17" s="30">
        <v>2.5</v>
      </c>
      <c r="J17" s="52">
        <v>2.4900000000000002</v>
      </c>
      <c r="K17" s="31">
        <v>0.13</v>
      </c>
      <c r="L17" s="31">
        <v>2.37</v>
      </c>
      <c r="M17" s="34">
        <v>2.5</v>
      </c>
    </row>
    <row r="18" spans="1:13" ht="14.25" x14ac:dyDescent="0.2">
      <c r="A18" s="25">
        <v>560036</v>
      </c>
      <c r="B18" s="26" t="s">
        <v>26</v>
      </c>
      <c r="C18" s="28">
        <v>6078</v>
      </c>
      <c r="D18" s="28">
        <v>1417</v>
      </c>
      <c r="E18" s="28">
        <v>47351</v>
      </c>
      <c r="F18" s="28">
        <v>10774</v>
      </c>
      <c r="G18" s="51">
        <v>0.12839999999999999</v>
      </c>
      <c r="H18" s="51">
        <v>0.13150000000000001</v>
      </c>
      <c r="I18" s="30">
        <v>2.4</v>
      </c>
      <c r="J18" s="52">
        <v>2.48</v>
      </c>
      <c r="K18" s="31">
        <v>1.94</v>
      </c>
      <c r="L18" s="31">
        <v>0.47</v>
      </c>
      <c r="M18" s="34">
        <v>2.41</v>
      </c>
    </row>
    <row r="19" spans="1:13" ht="25.5" x14ac:dyDescent="0.2">
      <c r="A19" s="25">
        <v>560041</v>
      </c>
      <c r="B19" s="26" t="s">
        <v>32</v>
      </c>
      <c r="C19" s="28">
        <v>41</v>
      </c>
      <c r="D19" s="28">
        <v>1715</v>
      </c>
      <c r="E19" s="28">
        <v>941</v>
      </c>
      <c r="F19" s="28">
        <v>19490</v>
      </c>
      <c r="G19" s="51">
        <v>4.36E-2</v>
      </c>
      <c r="H19" s="51">
        <v>8.7999999999999995E-2</v>
      </c>
      <c r="I19" s="30">
        <v>2.5</v>
      </c>
      <c r="J19" s="52">
        <v>2.5</v>
      </c>
      <c r="K19" s="31">
        <v>0.13</v>
      </c>
      <c r="L19" s="31">
        <v>2.38</v>
      </c>
      <c r="M19" s="34">
        <v>2.5099999999999998</v>
      </c>
    </row>
    <row r="20" spans="1:13" ht="14.25" x14ac:dyDescent="0.2">
      <c r="A20" s="25">
        <v>560043</v>
      </c>
      <c r="B20" s="26" t="s">
        <v>33</v>
      </c>
      <c r="C20" s="28">
        <v>3611</v>
      </c>
      <c r="D20" s="28">
        <v>524</v>
      </c>
      <c r="E20" s="28">
        <v>21199</v>
      </c>
      <c r="F20" s="28">
        <v>5147</v>
      </c>
      <c r="G20" s="51">
        <v>0.17030000000000001</v>
      </c>
      <c r="H20" s="51">
        <v>0.1018</v>
      </c>
      <c r="I20" s="30">
        <v>0</v>
      </c>
      <c r="J20" s="52">
        <v>2.5</v>
      </c>
      <c r="K20" s="31">
        <v>0</v>
      </c>
      <c r="L20" s="31">
        <v>0.5</v>
      </c>
      <c r="M20" s="34">
        <v>0.5</v>
      </c>
    </row>
    <row r="21" spans="1:13" ht="14.25" x14ac:dyDescent="0.2">
      <c r="A21" s="25">
        <v>560045</v>
      </c>
      <c r="B21" s="26" t="s">
        <v>34</v>
      </c>
      <c r="C21" s="28">
        <v>2751</v>
      </c>
      <c r="D21" s="28">
        <v>659</v>
      </c>
      <c r="E21" s="28">
        <v>19963</v>
      </c>
      <c r="F21" s="28">
        <v>5830</v>
      </c>
      <c r="G21" s="51">
        <v>0.13780000000000001</v>
      </c>
      <c r="H21" s="51">
        <v>0.113</v>
      </c>
      <c r="I21" s="30">
        <v>1.86</v>
      </c>
      <c r="J21" s="52">
        <v>2.5</v>
      </c>
      <c r="K21" s="31">
        <v>1.43</v>
      </c>
      <c r="L21" s="31">
        <v>0.57999999999999996</v>
      </c>
      <c r="M21" s="34">
        <v>2.0099999999999998</v>
      </c>
    </row>
    <row r="22" spans="1:13" ht="14.25" x14ac:dyDescent="0.2">
      <c r="A22" s="25">
        <v>560047</v>
      </c>
      <c r="B22" s="26" t="s">
        <v>35</v>
      </c>
      <c r="C22" s="28">
        <v>3257</v>
      </c>
      <c r="D22" s="28">
        <v>758</v>
      </c>
      <c r="E22" s="28">
        <v>30042</v>
      </c>
      <c r="F22" s="28">
        <v>8361</v>
      </c>
      <c r="G22" s="51">
        <v>0.1084</v>
      </c>
      <c r="H22" s="51">
        <v>9.0700000000000003E-2</v>
      </c>
      <c r="I22" s="30">
        <v>2.5</v>
      </c>
      <c r="J22" s="52">
        <v>2.5</v>
      </c>
      <c r="K22" s="31">
        <v>1.95</v>
      </c>
      <c r="L22" s="31">
        <v>0.55000000000000004</v>
      </c>
      <c r="M22" s="34">
        <v>2.5</v>
      </c>
    </row>
    <row r="23" spans="1:13" ht="14.25" x14ac:dyDescent="0.2">
      <c r="A23" s="25">
        <v>560052</v>
      </c>
      <c r="B23" s="26" t="s">
        <v>37</v>
      </c>
      <c r="C23" s="28">
        <v>2423</v>
      </c>
      <c r="D23" s="28">
        <v>749</v>
      </c>
      <c r="E23" s="28">
        <v>17865</v>
      </c>
      <c r="F23" s="28">
        <v>5598</v>
      </c>
      <c r="G23" s="51">
        <v>0.1356</v>
      </c>
      <c r="H23" s="51">
        <v>0.1338</v>
      </c>
      <c r="I23" s="30">
        <v>1.99</v>
      </c>
      <c r="J23" s="52">
        <v>2.48</v>
      </c>
      <c r="K23" s="31">
        <v>1.51</v>
      </c>
      <c r="L23" s="31">
        <v>0.6</v>
      </c>
      <c r="M23" s="34">
        <v>2.11</v>
      </c>
    </row>
    <row r="24" spans="1:13" ht="14.25" x14ac:dyDescent="0.2">
      <c r="A24" s="25">
        <v>560053</v>
      </c>
      <c r="B24" s="26" t="s">
        <v>38</v>
      </c>
      <c r="C24" s="28">
        <v>1309</v>
      </c>
      <c r="D24" s="28">
        <v>174</v>
      </c>
      <c r="E24" s="28">
        <v>16071</v>
      </c>
      <c r="F24" s="28">
        <v>4627</v>
      </c>
      <c r="G24" s="51">
        <v>8.1500000000000003E-2</v>
      </c>
      <c r="H24" s="51">
        <v>3.7600000000000001E-2</v>
      </c>
      <c r="I24" s="30">
        <v>2.5</v>
      </c>
      <c r="J24" s="52">
        <v>2.5</v>
      </c>
      <c r="K24" s="31">
        <v>1.95</v>
      </c>
      <c r="L24" s="31">
        <v>0.55000000000000004</v>
      </c>
      <c r="M24" s="34">
        <v>2.5</v>
      </c>
    </row>
    <row r="25" spans="1:13" ht="14.25" x14ac:dyDescent="0.2">
      <c r="A25" s="25">
        <v>560054</v>
      </c>
      <c r="B25" s="26" t="s">
        <v>39</v>
      </c>
      <c r="C25" s="28">
        <v>942</v>
      </c>
      <c r="D25" s="28">
        <v>165</v>
      </c>
      <c r="E25" s="28">
        <v>16191</v>
      </c>
      <c r="F25" s="28">
        <v>5246</v>
      </c>
      <c r="G25" s="51">
        <v>5.8200000000000002E-2</v>
      </c>
      <c r="H25" s="51">
        <v>3.15E-2</v>
      </c>
      <c r="I25" s="30">
        <v>2.5</v>
      </c>
      <c r="J25" s="52">
        <v>2.5</v>
      </c>
      <c r="K25" s="31">
        <v>1.9</v>
      </c>
      <c r="L25" s="31">
        <v>0.6</v>
      </c>
      <c r="M25" s="34">
        <v>2.5</v>
      </c>
    </row>
    <row r="26" spans="1:13" ht="25.5" x14ac:dyDescent="0.2">
      <c r="A26" s="25">
        <v>560055</v>
      </c>
      <c r="B26" s="26" t="s">
        <v>40</v>
      </c>
      <c r="C26" s="28">
        <v>1360</v>
      </c>
      <c r="D26" s="28">
        <v>214</v>
      </c>
      <c r="E26" s="28">
        <v>11456</v>
      </c>
      <c r="F26" s="28">
        <v>2826</v>
      </c>
      <c r="G26" s="51">
        <v>0.1187</v>
      </c>
      <c r="H26" s="51">
        <v>7.5700000000000003E-2</v>
      </c>
      <c r="I26" s="30">
        <v>2.5</v>
      </c>
      <c r="J26" s="52">
        <v>2.5</v>
      </c>
      <c r="K26" s="31">
        <v>2</v>
      </c>
      <c r="L26" s="31">
        <v>0.5</v>
      </c>
      <c r="M26" s="34">
        <v>2.5</v>
      </c>
    </row>
    <row r="27" spans="1:13" ht="14.25" x14ac:dyDescent="0.2">
      <c r="A27" s="25">
        <v>560056</v>
      </c>
      <c r="B27" s="26" t="s">
        <v>41</v>
      </c>
      <c r="C27" s="28">
        <v>1054</v>
      </c>
      <c r="D27" s="28">
        <v>164</v>
      </c>
      <c r="E27" s="28">
        <v>15646</v>
      </c>
      <c r="F27" s="28">
        <v>3505</v>
      </c>
      <c r="G27" s="51">
        <v>6.7400000000000002E-2</v>
      </c>
      <c r="H27" s="51">
        <v>4.6800000000000001E-2</v>
      </c>
      <c r="I27" s="30">
        <v>2.5</v>
      </c>
      <c r="J27" s="52">
        <v>2.5</v>
      </c>
      <c r="K27" s="31">
        <v>2.0499999999999998</v>
      </c>
      <c r="L27" s="31">
        <v>0.45</v>
      </c>
      <c r="M27" s="34">
        <v>2.5</v>
      </c>
    </row>
    <row r="28" spans="1:13" ht="14.25" x14ac:dyDescent="0.2">
      <c r="A28" s="25">
        <v>560057</v>
      </c>
      <c r="B28" s="26" t="s">
        <v>42</v>
      </c>
      <c r="C28" s="28">
        <v>1743</v>
      </c>
      <c r="D28" s="28">
        <v>425</v>
      </c>
      <c r="E28" s="28">
        <v>12490</v>
      </c>
      <c r="F28" s="28">
        <v>3371</v>
      </c>
      <c r="G28" s="51">
        <v>0.1396</v>
      </c>
      <c r="H28" s="51">
        <v>0.12609999999999999</v>
      </c>
      <c r="I28" s="30">
        <v>1.76</v>
      </c>
      <c r="J28" s="52">
        <v>2.4900000000000002</v>
      </c>
      <c r="K28" s="31">
        <v>1.39</v>
      </c>
      <c r="L28" s="31">
        <v>0.52</v>
      </c>
      <c r="M28" s="34">
        <v>1.91</v>
      </c>
    </row>
    <row r="29" spans="1:13" ht="14.25" x14ac:dyDescent="0.2">
      <c r="A29" s="25">
        <v>560058</v>
      </c>
      <c r="B29" s="26" t="s">
        <v>43</v>
      </c>
      <c r="C29" s="28">
        <v>4396</v>
      </c>
      <c r="D29" s="28">
        <v>764</v>
      </c>
      <c r="E29" s="28">
        <v>35126</v>
      </c>
      <c r="F29" s="28">
        <v>10011</v>
      </c>
      <c r="G29" s="51">
        <v>0.12509999999999999</v>
      </c>
      <c r="H29" s="51">
        <v>7.6300000000000007E-2</v>
      </c>
      <c r="I29" s="30">
        <v>2.5</v>
      </c>
      <c r="J29" s="52">
        <v>2.5</v>
      </c>
      <c r="K29" s="31">
        <v>1.95</v>
      </c>
      <c r="L29" s="31">
        <v>0.55000000000000004</v>
      </c>
      <c r="M29" s="34">
        <v>2.5</v>
      </c>
    </row>
    <row r="30" spans="1:13" ht="14.25" x14ac:dyDescent="0.2">
      <c r="A30" s="25">
        <v>560059</v>
      </c>
      <c r="B30" s="26" t="s">
        <v>44</v>
      </c>
      <c r="C30" s="28">
        <v>918</v>
      </c>
      <c r="D30" s="28">
        <v>121</v>
      </c>
      <c r="E30" s="28">
        <v>10960</v>
      </c>
      <c r="F30" s="28">
        <v>2715</v>
      </c>
      <c r="G30" s="51">
        <v>8.3799999999999999E-2</v>
      </c>
      <c r="H30" s="51">
        <v>4.4600000000000001E-2</v>
      </c>
      <c r="I30" s="30">
        <v>2.5</v>
      </c>
      <c r="J30" s="52">
        <v>2.5</v>
      </c>
      <c r="K30" s="31">
        <v>2</v>
      </c>
      <c r="L30" s="31">
        <v>0.5</v>
      </c>
      <c r="M30" s="34">
        <v>2.5</v>
      </c>
    </row>
    <row r="31" spans="1:13" ht="14.25" x14ac:dyDescent="0.2">
      <c r="A31" s="25">
        <v>560060</v>
      </c>
      <c r="B31" s="26" t="s">
        <v>45</v>
      </c>
      <c r="C31" s="28">
        <v>1209</v>
      </c>
      <c r="D31" s="28">
        <v>282</v>
      </c>
      <c r="E31" s="28">
        <v>12334</v>
      </c>
      <c r="F31" s="28">
        <v>3684</v>
      </c>
      <c r="G31" s="51">
        <v>9.8000000000000004E-2</v>
      </c>
      <c r="H31" s="51">
        <v>7.6499999999999999E-2</v>
      </c>
      <c r="I31" s="30">
        <v>2.5</v>
      </c>
      <c r="J31" s="52">
        <v>2.5</v>
      </c>
      <c r="K31" s="31">
        <v>1.93</v>
      </c>
      <c r="L31" s="31">
        <v>0.57999999999999996</v>
      </c>
      <c r="M31" s="34">
        <v>2.5099999999999998</v>
      </c>
    </row>
    <row r="32" spans="1:13" ht="14.25" x14ac:dyDescent="0.2">
      <c r="A32" s="25">
        <v>560061</v>
      </c>
      <c r="B32" s="26" t="s">
        <v>46</v>
      </c>
      <c r="C32" s="28">
        <v>1158</v>
      </c>
      <c r="D32" s="28">
        <v>393</v>
      </c>
      <c r="E32" s="28">
        <v>18098</v>
      </c>
      <c r="F32" s="28">
        <v>5318</v>
      </c>
      <c r="G32" s="51">
        <v>6.4000000000000001E-2</v>
      </c>
      <c r="H32" s="51">
        <v>7.3899999999999993E-2</v>
      </c>
      <c r="I32" s="30">
        <v>2.5</v>
      </c>
      <c r="J32" s="52">
        <v>2.5</v>
      </c>
      <c r="K32" s="31">
        <v>1.93</v>
      </c>
      <c r="L32" s="31">
        <v>0.57999999999999996</v>
      </c>
      <c r="M32" s="34">
        <v>2.5099999999999998</v>
      </c>
    </row>
    <row r="33" spans="1:13" ht="14.25" x14ac:dyDescent="0.2">
      <c r="A33" s="25">
        <v>560062</v>
      </c>
      <c r="B33" s="26" t="s">
        <v>47</v>
      </c>
      <c r="C33" s="28">
        <v>1862</v>
      </c>
      <c r="D33" s="28">
        <v>262</v>
      </c>
      <c r="E33" s="28">
        <v>13314</v>
      </c>
      <c r="F33" s="28">
        <v>3271</v>
      </c>
      <c r="G33" s="51">
        <v>0.1399</v>
      </c>
      <c r="H33" s="51">
        <v>8.0100000000000005E-2</v>
      </c>
      <c r="I33" s="30">
        <v>1.74</v>
      </c>
      <c r="J33" s="52">
        <v>2.5</v>
      </c>
      <c r="K33" s="31">
        <v>1.39</v>
      </c>
      <c r="L33" s="31">
        <v>0.5</v>
      </c>
      <c r="M33" s="34">
        <v>1.89</v>
      </c>
    </row>
    <row r="34" spans="1:13" ht="25.5" x14ac:dyDescent="0.2">
      <c r="A34" s="25">
        <v>560063</v>
      </c>
      <c r="B34" s="26" t="s">
        <v>48</v>
      </c>
      <c r="C34" s="28">
        <v>789</v>
      </c>
      <c r="D34" s="28">
        <v>152</v>
      </c>
      <c r="E34" s="28">
        <v>14131</v>
      </c>
      <c r="F34" s="28">
        <v>4188</v>
      </c>
      <c r="G34" s="51">
        <v>5.5800000000000002E-2</v>
      </c>
      <c r="H34" s="51">
        <v>3.6299999999999999E-2</v>
      </c>
      <c r="I34" s="30">
        <v>2.5</v>
      </c>
      <c r="J34" s="52">
        <v>2.5</v>
      </c>
      <c r="K34" s="31">
        <v>1.93</v>
      </c>
      <c r="L34" s="31">
        <v>0.57999999999999996</v>
      </c>
      <c r="M34" s="34">
        <v>2.5099999999999998</v>
      </c>
    </row>
    <row r="35" spans="1:13" ht="14.25" x14ac:dyDescent="0.2">
      <c r="A35" s="25">
        <v>560064</v>
      </c>
      <c r="B35" s="26" t="s">
        <v>49</v>
      </c>
      <c r="C35" s="28">
        <v>3645</v>
      </c>
      <c r="D35" s="28">
        <v>567</v>
      </c>
      <c r="E35" s="28">
        <v>31174</v>
      </c>
      <c r="F35" s="28">
        <v>9174</v>
      </c>
      <c r="G35" s="51">
        <v>0.1169</v>
      </c>
      <c r="H35" s="51">
        <v>6.1800000000000001E-2</v>
      </c>
      <c r="I35" s="30">
        <v>2.5</v>
      </c>
      <c r="J35" s="52">
        <v>2.5</v>
      </c>
      <c r="K35" s="31">
        <v>1.93</v>
      </c>
      <c r="L35" s="31">
        <v>0.57999999999999996</v>
      </c>
      <c r="M35" s="34">
        <v>2.5099999999999998</v>
      </c>
    </row>
    <row r="36" spans="1:13" ht="14.25" x14ac:dyDescent="0.2">
      <c r="A36" s="25">
        <v>560065</v>
      </c>
      <c r="B36" s="26" t="s">
        <v>50</v>
      </c>
      <c r="C36" s="28">
        <v>1133</v>
      </c>
      <c r="D36" s="28">
        <v>187</v>
      </c>
      <c r="E36" s="28">
        <v>13272</v>
      </c>
      <c r="F36" s="28">
        <v>3138</v>
      </c>
      <c r="G36" s="51">
        <v>8.5400000000000004E-2</v>
      </c>
      <c r="H36" s="51">
        <v>5.96E-2</v>
      </c>
      <c r="I36" s="30">
        <v>2.5</v>
      </c>
      <c r="J36" s="52">
        <v>2.5</v>
      </c>
      <c r="K36" s="31">
        <v>2.0299999999999998</v>
      </c>
      <c r="L36" s="31">
        <v>0.48</v>
      </c>
      <c r="M36" s="34">
        <v>2.5099999999999998</v>
      </c>
    </row>
    <row r="37" spans="1:13" ht="14.25" x14ac:dyDescent="0.2">
      <c r="A37" s="25">
        <v>560066</v>
      </c>
      <c r="B37" s="26" t="s">
        <v>51</v>
      </c>
      <c r="C37" s="28">
        <v>599</v>
      </c>
      <c r="D37" s="28">
        <v>167</v>
      </c>
      <c r="E37" s="28">
        <v>9029</v>
      </c>
      <c r="F37" s="28">
        <v>2303</v>
      </c>
      <c r="G37" s="51">
        <v>6.6299999999999998E-2</v>
      </c>
      <c r="H37" s="51">
        <v>7.2499999999999995E-2</v>
      </c>
      <c r="I37" s="30">
        <v>2.5</v>
      </c>
      <c r="J37" s="52">
        <v>2.5</v>
      </c>
      <c r="K37" s="31">
        <v>2</v>
      </c>
      <c r="L37" s="31">
        <v>0.5</v>
      </c>
      <c r="M37" s="34">
        <v>2.5</v>
      </c>
    </row>
    <row r="38" spans="1:13" ht="14.25" x14ac:dyDescent="0.2">
      <c r="A38" s="25">
        <v>560067</v>
      </c>
      <c r="B38" s="26" t="s">
        <v>52</v>
      </c>
      <c r="C38" s="28">
        <v>2377</v>
      </c>
      <c r="D38" s="28">
        <v>570</v>
      </c>
      <c r="E38" s="28">
        <v>22033</v>
      </c>
      <c r="F38" s="28">
        <v>6951</v>
      </c>
      <c r="G38" s="51">
        <v>0.1079</v>
      </c>
      <c r="H38" s="51">
        <v>8.2000000000000003E-2</v>
      </c>
      <c r="I38" s="30">
        <v>2.5</v>
      </c>
      <c r="J38" s="52">
        <v>2.5</v>
      </c>
      <c r="K38" s="31">
        <v>1.9</v>
      </c>
      <c r="L38" s="31">
        <v>0.6</v>
      </c>
      <c r="M38" s="34">
        <v>2.5</v>
      </c>
    </row>
    <row r="39" spans="1:13" ht="25.5" x14ac:dyDescent="0.2">
      <c r="A39" s="25">
        <v>560068</v>
      </c>
      <c r="B39" s="26" t="s">
        <v>53</v>
      </c>
      <c r="C39" s="28">
        <v>2388</v>
      </c>
      <c r="D39" s="28">
        <v>442</v>
      </c>
      <c r="E39" s="28">
        <v>25499</v>
      </c>
      <c r="F39" s="28">
        <v>7464</v>
      </c>
      <c r="G39" s="51">
        <v>9.3700000000000006E-2</v>
      </c>
      <c r="H39" s="51">
        <v>5.9200000000000003E-2</v>
      </c>
      <c r="I39" s="30">
        <v>2.5</v>
      </c>
      <c r="J39" s="52">
        <v>2.5</v>
      </c>
      <c r="K39" s="31">
        <v>1.93</v>
      </c>
      <c r="L39" s="31">
        <v>0.57999999999999996</v>
      </c>
      <c r="M39" s="34">
        <v>2.5099999999999998</v>
      </c>
    </row>
    <row r="40" spans="1:13" ht="14.25" x14ac:dyDescent="0.2">
      <c r="A40" s="25">
        <v>560069</v>
      </c>
      <c r="B40" s="26" t="s">
        <v>54</v>
      </c>
      <c r="C40" s="28">
        <v>2130</v>
      </c>
      <c r="D40" s="28">
        <v>215</v>
      </c>
      <c r="E40" s="28">
        <v>15691</v>
      </c>
      <c r="F40" s="28">
        <v>4371</v>
      </c>
      <c r="G40" s="51">
        <v>0.13569999999999999</v>
      </c>
      <c r="H40" s="51">
        <v>4.9200000000000001E-2</v>
      </c>
      <c r="I40" s="30">
        <v>1.98</v>
      </c>
      <c r="J40" s="52">
        <v>2.5</v>
      </c>
      <c r="K40" s="31">
        <v>1.54</v>
      </c>
      <c r="L40" s="31">
        <v>0.55000000000000004</v>
      </c>
      <c r="M40" s="34">
        <v>2.09</v>
      </c>
    </row>
    <row r="41" spans="1:13" ht="14.25" x14ac:dyDescent="0.2">
      <c r="A41" s="25">
        <v>560070</v>
      </c>
      <c r="B41" s="26" t="s">
        <v>55</v>
      </c>
      <c r="C41" s="28">
        <v>6282</v>
      </c>
      <c r="D41" s="28">
        <v>2685</v>
      </c>
      <c r="E41" s="28">
        <v>57316</v>
      </c>
      <c r="F41" s="28">
        <v>18568</v>
      </c>
      <c r="G41" s="51">
        <v>0.1096</v>
      </c>
      <c r="H41" s="51">
        <v>0.14460000000000001</v>
      </c>
      <c r="I41" s="30">
        <v>2.5</v>
      </c>
      <c r="J41" s="52">
        <v>2.46</v>
      </c>
      <c r="K41" s="31">
        <v>1.9</v>
      </c>
      <c r="L41" s="31">
        <v>0.59</v>
      </c>
      <c r="M41" s="34">
        <v>2.4900000000000002</v>
      </c>
    </row>
    <row r="42" spans="1:13" ht="14.25" x14ac:dyDescent="0.2">
      <c r="A42" s="25">
        <v>560071</v>
      </c>
      <c r="B42" s="26" t="s">
        <v>56</v>
      </c>
      <c r="C42" s="28">
        <v>2247</v>
      </c>
      <c r="D42" s="28">
        <v>581</v>
      </c>
      <c r="E42" s="28">
        <v>18123</v>
      </c>
      <c r="F42" s="28">
        <v>5986</v>
      </c>
      <c r="G42" s="51">
        <v>0.124</v>
      </c>
      <c r="H42" s="51">
        <v>9.7100000000000006E-2</v>
      </c>
      <c r="I42" s="30">
        <v>2.5</v>
      </c>
      <c r="J42" s="52">
        <v>2.5</v>
      </c>
      <c r="K42" s="31">
        <v>1.88</v>
      </c>
      <c r="L42" s="31">
        <v>0.63</v>
      </c>
      <c r="M42" s="34">
        <v>2.5099999999999998</v>
      </c>
    </row>
    <row r="43" spans="1:13" ht="14.25" x14ac:dyDescent="0.2">
      <c r="A43" s="25">
        <v>560072</v>
      </c>
      <c r="B43" s="26" t="s">
        <v>57</v>
      </c>
      <c r="C43" s="28">
        <v>1603</v>
      </c>
      <c r="D43" s="28">
        <v>317</v>
      </c>
      <c r="E43" s="28">
        <v>19743</v>
      </c>
      <c r="F43" s="28">
        <v>5352</v>
      </c>
      <c r="G43" s="51">
        <v>8.1199999999999994E-2</v>
      </c>
      <c r="H43" s="51">
        <v>5.9200000000000003E-2</v>
      </c>
      <c r="I43" s="30">
        <v>2.5</v>
      </c>
      <c r="J43" s="52">
        <v>2.5</v>
      </c>
      <c r="K43" s="31">
        <v>1.98</v>
      </c>
      <c r="L43" s="31">
        <v>0.53</v>
      </c>
      <c r="M43" s="34">
        <v>2.5099999999999998</v>
      </c>
    </row>
    <row r="44" spans="1:13" ht="14.25" x14ac:dyDescent="0.2">
      <c r="A44" s="25">
        <v>560073</v>
      </c>
      <c r="B44" s="26" t="s">
        <v>58</v>
      </c>
      <c r="C44" s="28">
        <v>937</v>
      </c>
      <c r="D44" s="28">
        <v>158</v>
      </c>
      <c r="E44" s="28">
        <v>11027</v>
      </c>
      <c r="F44" s="28">
        <v>2265</v>
      </c>
      <c r="G44" s="51">
        <v>8.5000000000000006E-2</v>
      </c>
      <c r="H44" s="51">
        <v>6.9800000000000001E-2</v>
      </c>
      <c r="I44" s="30">
        <v>2.5</v>
      </c>
      <c r="J44" s="52">
        <v>2.5</v>
      </c>
      <c r="K44" s="31">
        <v>2.08</v>
      </c>
      <c r="L44" s="31">
        <v>0.43</v>
      </c>
      <c r="M44" s="34">
        <v>2.5099999999999998</v>
      </c>
    </row>
    <row r="45" spans="1:13" ht="14.25" x14ac:dyDescent="0.2">
      <c r="A45" s="25">
        <v>560074</v>
      </c>
      <c r="B45" s="26" t="s">
        <v>59</v>
      </c>
      <c r="C45" s="28">
        <v>2368</v>
      </c>
      <c r="D45" s="28">
        <v>538</v>
      </c>
      <c r="E45" s="28">
        <v>17516</v>
      </c>
      <c r="F45" s="28">
        <v>5526</v>
      </c>
      <c r="G45" s="51">
        <v>0.13519999999999999</v>
      </c>
      <c r="H45" s="51">
        <v>9.74E-2</v>
      </c>
      <c r="I45" s="30">
        <v>2.0099999999999998</v>
      </c>
      <c r="J45" s="52">
        <v>2.5</v>
      </c>
      <c r="K45" s="31">
        <v>1.53</v>
      </c>
      <c r="L45" s="31">
        <v>0.6</v>
      </c>
      <c r="M45" s="34">
        <v>2.13</v>
      </c>
    </row>
    <row r="46" spans="1:13" ht="14.25" x14ac:dyDescent="0.2">
      <c r="A46" s="25">
        <v>560075</v>
      </c>
      <c r="B46" s="26" t="s">
        <v>60</v>
      </c>
      <c r="C46" s="28">
        <v>4308</v>
      </c>
      <c r="D46" s="28">
        <v>950</v>
      </c>
      <c r="E46" s="28">
        <v>29919</v>
      </c>
      <c r="F46" s="28">
        <v>9008</v>
      </c>
      <c r="G46" s="51">
        <v>0.14399999999999999</v>
      </c>
      <c r="H46" s="51">
        <v>0.1055</v>
      </c>
      <c r="I46" s="30">
        <v>1.51</v>
      </c>
      <c r="J46" s="52">
        <v>2.5</v>
      </c>
      <c r="K46" s="31">
        <v>1.1599999999999999</v>
      </c>
      <c r="L46" s="31">
        <v>0.57999999999999996</v>
      </c>
      <c r="M46" s="34">
        <v>1.74</v>
      </c>
    </row>
    <row r="47" spans="1:13" ht="14.25" x14ac:dyDescent="0.2">
      <c r="A47" s="25">
        <v>560076</v>
      </c>
      <c r="B47" s="26" t="s">
        <v>61</v>
      </c>
      <c r="C47" s="28">
        <v>769</v>
      </c>
      <c r="D47" s="28">
        <v>100</v>
      </c>
      <c r="E47" s="28">
        <v>9123</v>
      </c>
      <c r="F47" s="28">
        <v>2495</v>
      </c>
      <c r="G47" s="51">
        <v>8.43E-2</v>
      </c>
      <c r="H47" s="51">
        <v>4.0099999999999997E-2</v>
      </c>
      <c r="I47" s="30">
        <v>2.5</v>
      </c>
      <c r="J47" s="52">
        <v>2.5</v>
      </c>
      <c r="K47" s="31">
        <v>1.98</v>
      </c>
      <c r="L47" s="31">
        <v>0.53</v>
      </c>
      <c r="M47" s="34">
        <v>2.5099999999999998</v>
      </c>
    </row>
    <row r="48" spans="1:13" ht="14.25" x14ac:dyDescent="0.2">
      <c r="A48" s="25">
        <v>560077</v>
      </c>
      <c r="B48" s="26" t="s">
        <v>62</v>
      </c>
      <c r="C48" s="28">
        <v>1009</v>
      </c>
      <c r="D48" s="28">
        <v>155</v>
      </c>
      <c r="E48" s="28">
        <v>10852</v>
      </c>
      <c r="F48" s="28">
        <v>2208</v>
      </c>
      <c r="G48" s="51">
        <v>9.2999999999999999E-2</v>
      </c>
      <c r="H48" s="51">
        <v>7.0199999999999999E-2</v>
      </c>
      <c r="I48" s="30">
        <v>2.5</v>
      </c>
      <c r="J48" s="52">
        <v>2.5</v>
      </c>
      <c r="K48" s="31">
        <v>2.08</v>
      </c>
      <c r="L48" s="31">
        <v>0.43</v>
      </c>
      <c r="M48" s="34">
        <v>2.5099999999999998</v>
      </c>
    </row>
    <row r="49" spans="1:13" ht="14.25" x14ac:dyDescent="0.2">
      <c r="A49" s="25">
        <v>560078</v>
      </c>
      <c r="B49" s="26" t="s">
        <v>63</v>
      </c>
      <c r="C49" s="28">
        <v>4652</v>
      </c>
      <c r="D49" s="28">
        <v>1034</v>
      </c>
      <c r="E49" s="28">
        <v>34352</v>
      </c>
      <c r="F49" s="28">
        <v>11336</v>
      </c>
      <c r="G49" s="51">
        <v>0.13539999999999999</v>
      </c>
      <c r="H49" s="51">
        <v>9.1200000000000003E-2</v>
      </c>
      <c r="I49" s="30">
        <v>2</v>
      </c>
      <c r="J49" s="52">
        <v>2.5</v>
      </c>
      <c r="K49" s="31">
        <v>1.5</v>
      </c>
      <c r="L49" s="31">
        <v>0.63</v>
      </c>
      <c r="M49" s="34">
        <v>2.13</v>
      </c>
    </row>
    <row r="50" spans="1:13" ht="14.25" x14ac:dyDescent="0.2">
      <c r="A50" s="25">
        <v>560079</v>
      </c>
      <c r="B50" s="26" t="s">
        <v>64</v>
      </c>
      <c r="C50" s="28">
        <v>4425</v>
      </c>
      <c r="D50" s="28">
        <v>1028</v>
      </c>
      <c r="E50" s="28">
        <v>33399</v>
      </c>
      <c r="F50" s="28">
        <v>9690</v>
      </c>
      <c r="G50" s="51">
        <v>0.13250000000000001</v>
      </c>
      <c r="H50" s="51">
        <v>0.1061</v>
      </c>
      <c r="I50" s="30">
        <v>2.17</v>
      </c>
      <c r="J50" s="52">
        <v>2.5</v>
      </c>
      <c r="K50" s="31">
        <v>1.69</v>
      </c>
      <c r="L50" s="31">
        <v>0.55000000000000004</v>
      </c>
      <c r="M50" s="34">
        <v>2.2400000000000002</v>
      </c>
    </row>
    <row r="51" spans="1:13" ht="14.25" x14ac:dyDescent="0.2">
      <c r="A51" s="25">
        <v>560080</v>
      </c>
      <c r="B51" s="26" t="s">
        <v>65</v>
      </c>
      <c r="C51" s="28">
        <v>1303</v>
      </c>
      <c r="D51" s="28">
        <v>325</v>
      </c>
      <c r="E51" s="28">
        <v>17587</v>
      </c>
      <c r="F51" s="28">
        <v>5228</v>
      </c>
      <c r="G51" s="51">
        <v>7.4099999999999999E-2</v>
      </c>
      <c r="H51" s="51">
        <v>6.2199999999999998E-2</v>
      </c>
      <c r="I51" s="30">
        <v>2.5</v>
      </c>
      <c r="J51" s="52">
        <v>2.5</v>
      </c>
      <c r="K51" s="31">
        <v>1.93</v>
      </c>
      <c r="L51" s="31">
        <v>0.57999999999999996</v>
      </c>
      <c r="M51" s="34">
        <v>2.5099999999999998</v>
      </c>
    </row>
    <row r="52" spans="1:13" ht="14.25" x14ac:dyDescent="0.2">
      <c r="A52" s="25">
        <v>560081</v>
      </c>
      <c r="B52" s="26" t="s">
        <v>66</v>
      </c>
      <c r="C52" s="28">
        <v>2349</v>
      </c>
      <c r="D52" s="28">
        <v>466</v>
      </c>
      <c r="E52" s="28">
        <v>19941</v>
      </c>
      <c r="F52" s="28">
        <v>6462</v>
      </c>
      <c r="G52" s="51">
        <v>0.1178</v>
      </c>
      <c r="H52" s="51">
        <v>7.2099999999999997E-2</v>
      </c>
      <c r="I52" s="30">
        <v>2.5</v>
      </c>
      <c r="J52" s="52">
        <v>2.5</v>
      </c>
      <c r="K52" s="31">
        <v>1.9</v>
      </c>
      <c r="L52" s="31">
        <v>0.6</v>
      </c>
      <c r="M52" s="34">
        <v>2.5</v>
      </c>
    </row>
    <row r="53" spans="1:13" ht="14.25" x14ac:dyDescent="0.2">
      <c r="A53" s="25">
        <v>560082</v>
      </c>
      <c r="B53" s="26" t="s">
        <v>67</v>
      </c>
      <c r="C53" s="28">
        <v>1706</v>
      </c>
      <c r="D53" s="28">
        <v>373</v>
      </c>
      <c r="E53" s="28">
        <v>15655</v>
      </c>
      <c r="F53" s="28">
        <v>3927</v>
      </c>
      <c r="G53" s="51">
        <v>0.109</v>
      </c>
      <c r="H53" s="51">
        <v>9.5000000000000001E-2</v>
      </c>
      <c r="I53" s="30">
        <v>2.5</v>
      </c>
      <c r="J53" s="52">
        <v>2.5</v>
      </c>
      <c r="K53" s="31">
        <v>2</v>
      </c>
      <c r="L53" s="31">
        <v>0.5</v>
      </c>
      <c r="M53" s="34">
        <v>2.5</v>
      </c>
    </row>
    <row r="54" spans="1:13" ht="14.25" x14ac:dyDescent="0.2">
      <c r="A54" s="25">
        <v>560083</v>
      </c>
      <c r="B54" s="26" t="s">
        <v>68</v>
      </c>
      <c r="C54" s="28">
        <v>1656</v>
      </c>
      <c r="D54" s="28">
        <v>178</v>
      </c>
      <c r="E54" s="28">
        <v>14213</v>
      </c>
      <c r="F54" s="28">
        <v>3322</v>
      </c>
      <c r="G54" s="51">
        <v>0.11650000000000001</v>
      </c>
      <c r="H54" s="51">
        <v>5.3600000000000002E-2</v>
      </c>
      <c r="I54" s="30">
        <v>2.5</v>
      </c>
      <c r="J54" s="52">
        <v>2.5</v>
      </c>
      <c r="K54" s="31">
        <v>2.0299999999999998</v>
      </c>
      <c r="L54" s="31">
        <v>0.48</v>
      </c>
      <c r="M54" s="34">
        <v>2.5099999999999998</v>
      </c>
    </row>
    <row r="55" spans="1:13" ht="14.25" x14ac:dyDescent="0.2">
      <c r="A55" s="25">
        <v>560084</v>
      </c>
      <c r="B55" s="26" t="s">
        <v>69</v>
      </c>
      <c r="C55" s="28">
        <v>1969</v>
      </c>
      <c r="D55" s="28">
        <v>898</v>
      </c>
      <c r="E55" s="28">
        <v>21146</v>
      </c>
      <c r="F55" s="28">
        <v>7352</v>
      </c>
      <c r="G55" s="51">
        <v>9.3100000000000002E-2</v>
      </c>
      <c r="H55" s="51">
        <v>0.1221</v>
      </c>
      <c r="I55" s="30">
        <v>2.5</v>
      </c>
      <c r="J55" s="52">
        <v>2.5</v>
      </c>
      <c r="K55" s="31">
        <v>1.85</v>
      </c>
      <c r="L55" s="31">
        <v>0.65</v>
      </c>
      <c r="M55" s="34">
        <v>2.5</v>
      </c>
    </row>
    <row r="56" spans="1:13" ht="25.5" x14ac:dyDescent="0.2">
      <c r="A56" s="25">
        <v>560085</v>
      </c>
      <c r="B56" s="26" t="s">
        <v>70</v>
      </c>
      <c r="C56" s="28">
        <v>413</v>
      </c>
      <c r="D56" s="28">
        <v>33</v>
      </c>
      <c r="E56" s="28">
        <v>9644</v>
      </c>
      <c r="F56" s="28">
        <v>439</v>
      </c>
      <c r="G56" s="51">
        <v>4.2799999999999998E-2</v>
      </c>
      <c r="H56" s="51">
        <v>7.5200000000000003E-2</v>
      </c>
      <c r="I56" s="30">
        <v>2.5</v>
      </c>
      <c r="J56" s="52">
        <v>2.5</v>
      </c>
      <c r="K56" s="31">
        <v>2.4</v>
      </c>
      <c r="L56" s="31">
        <v>0.1</v>
      </c>
      <c r="M56" s="34">
        <v>2.5</v>
      </c>
    </row>
    <row r="57" spans="1:13" ht="25.5" x14ac:dyDescent="0.2">
      <c r="A57" s="25">
        <v>560086</v>
      </c>
      <c r="B57" s="26" t="s">
        <v>71</v>
      </c>
      <c r="C57" s="28">
        <v>2009</v>
      </c>
      <c r="D57" s="28">
        <v>52</v>
      </c>
      <c r="E57" s="28">
        <v>18219</v>
      </c>
      <c r="F57" s="28">
        <v>664</v>
      </c>
      <c r="G57" s="51">
        <v>0.1103</v>
      </c>
      <c r="H57" s="51">
        <v>7.8299999999999995E-2</v>
      </c>
      <c r="I57" s="30">
        <v>2.5</v>
      </c>
      <c r="J57" s="52">
        <v>2.5</v>
      </c>
      <c r="K57" s="31">
        <v>2.4</v>
      </c>
      <c r="L57" s="31">
        <v>0.1</v>
      </c>
      <c r="M57" s="34">
        <v>2.5</v>
      </c>
    </row>
    <row r="58" spans="1:13" ht="25.5" x14ac:dyDescent="0.2">
      <c r="A58" s="25">
        <v>560087</v>
      </c>
      <c r="B58" s="26" t="s">
        <v>72</v>
      </c>
      <c r="C58" s="28">
        <v>3213</v>
      </c>
      <c r="D58" s="28">
        <v>0</v>
      </c>
      <c r="E58" s="28">
        <v>23848</v>
      </c>
      <c r="F58" s="28">
        <v>1</v>
      </c>
      <c r="G58" s="51">
        <v>0.13469999999999999</v>
      </c>
      <c r="H58" s="51">
        <v>0</v>
      </c>
      <c r="I58" s="30">
        <v>2.04</v>
      </c>
      <c r="J58" s="52">
        <v>0</v>
      </c>
      <c r="K58" s="31">
        <v>2.04</v>
      </c>
      <c r="L58" s="31">
        <v>0</v>
      </c>
      <c r="M58" s="34">
        <v>2.04</v>
      </c>
    </row>
    <row r="59" spans="1:13" ht="25.5" x14ac:dyDescent="0.2">
      <c r="A59" s="25">
        <v>560088</v>
      </c>
      <c r="B59" s="26" t="s">
        <v>73</v>
      </c>
      <c r="C59" s="28">
        <v>402</v>
      </c>
      <c r="D59" s="28">
        <v>0</v>
      </c>
      <c r="E59" s="28">
        <v>5585</v>
      </c>
      <c r="F59" s="28">
        <v>0</v>
      </c>
      <c r="G59" s="51">
        <v>7.1999999999999995E-2</v>
      </c>
      <c r="H59" s="51">
        <v>0</v>
      </c>
      <c r="I59" s="30">
        <v>2.5</v>
      </c>
      <c r="J59" s="52">
        <v>0</v>
      </c>
      <c r="K59" s="31">
        <v>2.5</v>
      </c>
      <c r="L59" s="31">
        <v>0</v>
      </c>
      <c r="M59" s="34">
        <v>2.5</v>
      </c>
    </row>
    <row r="60" spans="1:13" ht="38.25" x14ac:dyDescent="0.2">
      <c r="A60" s="25">
        <v>560089</v>
      </c>
      <c r="B60" s="26" t="s">
        <v>74</v>
      </c>
      <c r="C60" s="28">
        <v>555</v>
      </c>
      <c r="D60" s="28">
        <v>0</v>
      </c>
      <c r="E60" s="28">
        <v>3735</v>
      </c>
      <c r="F60" s="28">
        <v>0</v>
      </c>
      <c r="G60" s="51">
        <v>0.14860000000000001</v>
      </c>
      <c r="H60" s="51">
        <v>0</v>
      </c>
      <c r="I60" s="30">
        <v>1.24</v>
      </c>
      <c r="J60" s="52">
        <v>0</v>
      </c>
      <c r="K60" s="31">
        <v>1.24</v>
      </c>
      <c r="L60" s="31">
        <v>0</v>
      </c>
      <c r="M60" s="34">
        <v>1.24</v>
      </c>
    </row>
    <row r="61" spans="1:13" ht="38.25" x14ac:dyDescent="0.2">
      <c r="A61" s="25">
        <v>560096</v>
      </c>
      <c r="B61" s="26" t="s">
        <v>75</v>
      </c>
      <c r="C61" s="28">
        <v>27</v>
      </c>
      <c r="D61" s="28">
        <v>1</v>
      </c>
      <c r="E61" s="28">
        <v>503</v>
      </c>
      <c r="F61" s="28">
        <v>34</v>
      </c>
      <c r="G61" s="51">
        <v>5.3699999999999998E-2</v>
      </c>
      <c r="H61" s="51">
        <v>2.9399999999999999E-2</v>
      </c>
      <c r="I61" s="30">
        <v>2.5</v>
      </c>
      <c r="J61" s="52">
        <v>2.5</v>
      </c>
      <c r="K61" s="31">
        <v>2.35</v>
      </c>
      <c r="L61" s="31">
        <v>0.15</v>
      </c>
      <c r="M61" s="34">
        <v>2.5</v>
      </c>
    </row>
    <row r="62" spans="1:13" ht="25.5" x14ac:dyDescent="0.2">
      <c r="A62" s="25">
        <v>560098</v>
      </c>
      <c r="B62" s="26" t="s">
        <v>76</v>
      </c>
      <c r="C62" s="28">
        <v>311</v>
      </c>
      <c r="D62" s="28">
        <v>0</v>
      </c>
      <c r="E62" s="28">
        <v>6072</v>
      </c>
      <c r="F62" s="28">
        <v>0</v>
      </c>
      <c r="G62" s="51">
        <v>5.1200000000000002E-2</v>
      </c>
      <c r="H62" s="51">
        <v>0</v>
      </c>
      <c r="I62" s="30">
        <v>2.5</v>
      </c>
      <c r="J62" s="52">
        <v>0</v>
      </c>
      <c r="K62" s="31">
        <v>2.5</v>
      </c>
      <c r="L62" s="31">
        <v>0</v>
      </c>
      <c r="M62" s="34">
        <v>2.5</v>
      </c>
    </row>
    <row r="63" spans="1:13" ht="38.25" x14ac:dyDescent="0.2">
      <c r="A63" s="25">
        <v>560099</v>
      </c>
      <c r="B63" s="26" t="s">
        <v>77</v>
      </c>
      <c r="C63" s="28">
        <v>276</v>
      </c>
      <c r="D63" s="28">
        <v>9</v>
      </c>
      <c r="E63" s="28">
        <v>2356</v>
      </c>
      <c r="F63" s="28">
        <v>158</v>
      </c>
      <c r="G63" s="51">
        <v>0.1171</v>
      </c>
      <c r="H63" s="51">
        <v>5.7000000000000002E-2</v>
      </c>
      <c r="I63" s="30">
        <v>2.5</v>
      </c>
      <c r="J63" s="52">
        <v>2.5</v>
      </c>
      <c r="K63" s="31">
        <v>2.35</v>
      </c>
      <c r="L63" s="31">
        <v>0.15</v>
      </c>
      <c r="M63" s="34">
        <v>2.5</v>
      </c>
    </row>
    <row r="64" spans="1:13" ht="51" x14ac:dyDescent="0.2">
      <c r="A64" s="25">
        <v>560206</v>
      </c>
      <c r="B64" s="26" t="s">
        <v>31</v>
      </c>
      <c r="C64" s="28">
        <v>7194</v>
      </c>
      <c r="D64" s="28">
        <v>7</v>
      </c>
      <c r="E64" s="28">
        <v>74813</v>
      </c>
      <c r="F64" s="28">
        <v>85</v>
      </c>
      <c r="G64" s="51">
        <v>9.6199999999999994E-2</v>
      </c>
      <c r="H64" s="51">
        <v>8.2400000000000001E-2</v>
      </c>
      <c r="I64" s="30">
        <v>2.5</v>
      </c>
      <c r="J64" s="52">
        <v>2.5</v>
      </c>
      <c r="K64" s="31">
        <v>2.5</v>
      </c>
      <c r="L64" s="31">
        <v>0</v>
      </c>
      <c r="M64" s="34">
        <v>2.5</v>
      </c>
    </row>
    <row r="65" spans="1:13" ht="51" x14ac:dyDescent="0.2">
      <c r="A65" s="35">
        <v>560214</v>
      </c>
      <c r="B65" s="26" t="s">
        <v>36</v>
      </c>
      <c r="C65" s="28">
        <v>8194</v>
      </c>
      <c r="D65" s="28">
        <v>2179</v>
      </c>
      <c r="E65" s="28">
        <v>82822</v>
      </c>
      <c r="F65" s="28">
        <v>26351</v>
      </c>
      <c r="G65" s="51">
        <v>9.8900000000000002E-2</v>
      </c>
      <c r="H65" s="51">
        <v>8.2699999999999996E-2</v>
      </c>
      <c r="I65" s="30">
        <v>2.5</v>
      </c>
      <c r="J65" s="52">
        <v>2.5</v>
      </c>
      <c r="K65" s="31">
        <v>1.9</v>
      </c>
      <c r="L65" s="31">
        <v>0.6</v>
      </c>
      <c r="M65" s="34">
        <v>2.5</v>
      </c>
    </row>
    <row r="66" spans="1:13" ht="14.25" x14ac:dyDescent="0.2">
      <c r="A66" s="37"/>
      <c r="B66" s="38" t="s">
        <v>113</v>
      </c>
      <c r="C66" s="54">
        <v>172219</v>
      </c>
      <c r="D66" s="54">
        <v>45767</v>
      </c>
      <c r="E66" s="54">
        <v>1496189</v>
      </c>
      <c r="F66" s="54">
        <v>429639</v>
      </c>
      <c r="G66" s="51">
        <v>0.11509999999999999</v>
      </c>
      <c r="H66" s="51">
        <v>0.1065</v>
      </c>
      <c r="I66" s="30"/>
      <c r="J66" s="82"/>
      <c r="K66" s="31"/>
      <c r="L66" s="31"/>
      <c r="M66" s="34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6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zoomScale="98" zoomScaleNormal="100" zoomScaleSheetLayoutView="9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2.75" x14ac:dyDescent="0.2"/>
  <cols>
    <col min="1" max="1" width="10.6640625" style="1" customWidth="1"/>
    <col min="2" max="2" width="30.33203125" customWidth="1"/>
    <col min="3" max="3" width="13.1640625" customWidth="1"/>
    <col min="4" max="4" width="10.5" customWidth="1"/>
    <col min="5" max="5" width="12.5" customWidth="1"/>
    <col min="6" max="6" width="12.6640625" customWidth="1"/>
    <col min="7" max="7" width="17.33203125" customWidth="1"/>
    <col min="8" max="8" width="16.5" style="80" customWidth="1"/>
    <col min="9" max="9" width="11" style="44" customWidth="1"/>
    <col min="10" max="10" width="14" style="44" customWidth="1"/>
    <col min="11" max="11" width="11.33203125" style="44" customWidth="1"/>
    <col min="12" max="12" width="10.33203125" style="44" customWidth="1"/>
    <col min="13" max="13" width="10.33203125" style="46" customWidth="1"/>
    <col min="14" max="14" width="9.5" style="46" customWidth="1"/>
    <col min="15" max="15" width="14.6640625" style="44" customWidth="1"/>
  </cols>
  <sheetData>
    <row r="1" spans="1:16" ht="39.75" customHeight="1" x14ac:dyDescent="0.2">
      <c r="A1" s="60"/>
      <c r="B1" s="78"/>
      <c r="C1" s="78"/>
      <c r="D1" s="78"/>
      <c r="E1" s="78"/>
      <c r="F1" s="78"/>
      <c r="G1" s="79"/>
      <c r="I1" s="14"/>
      <c r="J1" s="14"/>
      <c r="L1" s="267" t="s">
        <v>231</v>
      </c>
      <c r="M1" s="267"/>
      <c r="N1" s="267"/>
      <c r="O1" s="267"/>
      <c r="P1" s="7"/>
    </row>
    <row r="2" spans="1:16" ht="24.75" customHeight="1" x14ac:dyDescent="0.25">
      <c r="A2" s="306" t="s">
        <v>109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6" s="81" customFormat="1" ht="47.25" customHeight="1" x14ac:dyDescent="0.2">
      <c r="A3" s="307" t="s">
        <v>110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</row>
    <row r="4" spans="1:16" s="211" customFormat="1" ht="63.75" customHeight="1" x14ac:dyDescent="0.2">
      <c r="A4" s="324" t="s">
        <v>82</v>
      </c>
      <c r="B4" s="324" t="s">
        <v>83</v>
      </c>
      <c r="C4" s="326" t="s">
        <v>111</v>
      </c>
      <c r="D4" s="327"/>
      <c r="E4" s="328" t="s">
        <v>85</v>
      </c>
      <c r="F4" s="329"/>
      <c r="G4" s="330" t="s">
        <v>86</v>
      </c>
      <c r="H4" s="331"/>
      <c r="I4" s="332" t="s">
        <v>87</v>
      </c>
      <c r="J4" s="333"/>
      <c r="K4" s="334" t="s">
        <v>88</v>
      </c>
      <c r="L4" s="335"/>
      <c r="M4" s="322" t="s">
        <v>89</v>
      </c>
      <c r="N4" s="323"/>
      <c r="O4" s="210" t="s">
        <v>112</v>
      </c>
    </row>
    <row r="5" spans="1:16" s="211" customFormat="1" ht="24" x14ac:dyDescent="0.2">
      <c r="A5" s="325"/>
      <c r="B5" s="325"/>
      <c r="C5" s="212" t="s">
        <v>91</v>
      </c>
      <c r="D5" s="212" t="s">
        <v>92</v>
      </c>
      <c r="E5" s="212" t="s">
        <v>91</v>
      </c>
      <c r="F5" s="212" t="s">
        <v>92</v>
      </c>
      <c r="G5" s="212" t="s">
        <v>91</v>
      </c>
      <c r="H5" s="212" t="s">
        <v>92</v>
      </c>
      <c r="I5" s="212" t="s">
        <v>91</v>
      </c>
      <c r="J5" s="212" t="s">
        <v>92</v>
      </c>
      <c r="K5" s="212" t="s">
        <v>91</v>
      </c>
      <c r="L5" s="212" t="s">
        <v>92</v>
      </c>
      <c r="M5" s="213" t="s">
        <v>91</v>
      </c>
      <c r="N5" s="214" t="s">
        <v>92</v>
      </c>
      <c r="O5" s="215" t="s">
        <v>93</v>
      </c>
    </row>
    <row r="6" spans="1:16" ht="25.5" x14ac:dyDescent="0.2">
      <c r="A6" s="25">
        <v>560002</v>
      </c>
      <c r="B6" s="26" t="s">
        <v>8</v>
      </c>
      <c r="C6" s="28">
        <v>1421</v>
      </c>
      <c r="D6" s="28">
        <v>1</v>
      </c>
      <c r="E6" s="28">
        <v>16877</v>
      </c>
      <c r="F6" s="28">
        <v>0</v>
      </c>
      <c r="G6" s="51">
        <v>8.4199999999999997E-2</v>
      </c>
      <c r="H6" s="51">
        <v>0</v>
      </c>
      <c r="I6" s="30">
        <v>0.94</v>
      </c>
      <c r="J6" s="52">
        <v>0</v>
      </c>
      <c r="K6" s="31">
        <v>0.94</v>
      </c>
      <c r="L6" s="31">
        <v>0</v>
      </c>
      <c r="M6" s="32"/>
      <c r="N6" s="33"/>
      <c r="O6" s="34">
        <v>0.94</v>
      </c>
    </row>
    <row r="7" spans="1:16" ht="25.5" x14ac:dyDescent="0.2">
      <c r="A7" s="25">
        <v>560014</v>
      </c>
      <c r="B7" s="26" t="s">
        <v>19</v>
      </c>
      <c r="C7" s="28">
        <v>204</v>
      </c>
      <c r="D7" s="28">
        <v>2</v>
      </c>
      <c r="E7" s="28">
        <v>4225</v>
      </c>
      <c r="F7" s="28">
        <v>27</v>
      </c>
      <c r="G7" s="51">
        <v>4.8300000000000003E-2</v>
      </c>
      <c r="H7" s="51">
        <v>7.4099999999999999E-2</v>
      </c>
      <c r="I7" s="30">
        <v>0.51</v>
      </c>
      <c r="J7" s="52">
        <v>0.57999999999999996</v>
      </c>
      <c r="K7" s="31">
        <v>0.5</v>
      </c>
      <c r="L7" s="31">
        <v>0.01</v>
      </c>
      <c r="M7" s="32"/>
      <c r="N7" s="33"/>
      <c r="O7" s="34">
        <v>0.51</v>
      </c>
    </row>
    <row r="8" spans="1:16" ht="14.25" x14ac:dyDescent="0.2">
      <c r="A8" s="25">
        <v>560017</v>
      </c>
      <c r="B8" s="26" t="s">
        <v>20</v>
      </c>
      <c r="C8" s="28">
        <v>7156</v>
      </c>
      <c r="D8" s="28">
        <v>1</v>
      </c>
      <c r="E8" s="28">
        <v>76947</v>
      </c>
      <c r="F8" s="28">
        <v>3</v>
      </c>
      <c r="G8" s="51">
        <v>9.2999999999999999E-2</v>
      </c>
      <c r="H8" s="51">
        <v>0.33329999999999999</v>
      </c>
      <c r="I8" s="30">
        <v>1.05</v>
      </c>
      <c r="J8" s="52">
        <v>2.5</v>
      </c>
      <c r="K8" s="31">
        <v>1.05</v>
      </c>
      <c r="L8" s="31">
        <v>0</v>
      </c>
      <c r="M8" s="32"/>
      <c r="N8" s="33"/>
      <c r="O8" s="34">
        <v>1.05</v>
      </c>
    </row>
    <row r="9" spans="1:16" ht="14.25" x14ac:dyDescent="0.2">
      <c r="A9" s="25">
        <v>560019</v>
      </c>
      <c r="B9" s="26" t="s">
        <v>21</v>
      </c>
      <c r="C9" s="28">
        <v>10459</v>
      </c>
      <c r="D9" s="28">
        <v>585</v>
      </c>
      <c r="E9" s="28">
        <v>88716</v>
      </c>
      <c r="F9" s="28">
        <v>3962</v>
      </c>
      <c r="G9" s="51">
        <v>0.1179</v>
      </c>
      <c r="H9" s="51">
        <v>0.1477</v>
      </c>
      <c r="I9" s="30">
        <v>1.35</v>
      </c>
      <c r="J9" s="52">
        <v>1.19</v>
      </c>
      <c r="K9" s="31">
        <v>1.3</v>
      </c>
      <c r="L9" s="31">
        <v>0.05</v>
      </c>
      <c r="M9" s="32"/>
      <c r="N9" s="33"/>
      <c r="O9" s="34">
        <v>1.35</v>
      </c>
    </row>
    <row r="10" spans="1:16" ht="14.25" x14ac:dyDescent="0.2">
      <c r="A10" s="25">
        <v>560021</v>
      </c>
      <c r="B10" s="26" t="s">
        <v>22</v>
      </c>
      <c r="C10" s="28">
        <v>4635</v>
      </c>
      <c r="D10" s="28">
        <v>7440</v>
      </c>
      <c r="E10" s="28">
        <v>55748</v>
      </c>
      <c r="F10" s="28">
        <v>37914</v>
      </c>
      <c r="G10" s="51">
        <v>8.3099999999999993E-2</v>
      </c>
      <c r="H10" s="51">
        <v>0.19620000000000001</v>
      </c>
      <c r="I10" s="30">
        <v>0.93</v>
      </c>
      <c r="J10" s="52">
        <v>1.6</v>
      </c>
      <c r="K10" s="31">
        <v>0.56000000000000005</v>
      </c>
      <c r="L10" s="31">
        <v>0.64</v>
      </c>
      <c r="M10" s="32"/>
      <c r="N10" s="33"/>
      <c r="O10" s="34">
        <v>1.2</v>
      </c>
    </row>
    <row r="11" spans="1:16" ht="14.25" x14ac:dyDescent="0.2">
      <c r="A11" s="25">
        <v>560022</v>
      </c>
      <c r="B11" s="26" t="s">
        <v>23</v>
      </c>
      <c r="C11" s="28">
        <v>5959</v>
      </c>
      <c r="D11" s="28">
        <v>3706</v>
      </c>
      <c r="E11" s="28">
        <v>67010</v>
      </c>
      <c r="F11" s="28">
        <v>23898</v>
      </c>
      <c r="G11" s="51">
        <v>8.8900000000000007E-2</v>
      </c>
      <c r="H11" s="51">
        <v>0.15509999999999999</v>
      </c>
      <c r="I11" s="30">
        <v>1</v>
      </c>
      <c r="J11" s="52">
        <v>1.26</v>
      </c>
      <c r="K11" s="31">
        <v>0.74</v>
      </c>
      <c r="L11" s="31">
        <v>0.33</v>
      </c>
      <c r="M11" s="32"/>
      <c r="N11" s="33"/>
      <c r="O11" s="34">
        <v>1.07</v>
      </c>
    </row>
    <row r="12" spans="1:16" ht="14.25" x14ac:dyDescent="0.2">
      <c r="A12" s="25">
        <v>560024</v>
      </c>
      <c r="B12" s="26" t="s">
        <v>24</v>
      </c>
      <c r="C12" s="28">
        <v>130</v>
      </c>
      <c r="D12" s="28">
        <v>19417</v>
      </c>
      <c r="E12" s="28">
        <v>2564</v>
      </c>
      <c r="F12" s="28">
        <v>50235</v>
      </c>
      <c r="G12" s="51">
        <v>5.0700000000000002E-2</v>
      </c>
      <c r="H12" s="51">
        <v>0.38650000000000001</v>
      </c>
      <c r="I12" s="30">
        <v>0.54</v>
      </c>
      <c r="J12" s="52">
        <v>2.5</v>
      </c>
      <c r="K12" s="31">
        <v>0.03</v>
      </c>
      <c r="L12" s="31">
        <v>2.38</v>
      </c>
      <c r="M12" s="32"/>
      <c r="N12" s="33"/>
      <c r="O12" s="34">
        <v>2.41</v>
      </c>
    </row>
    <row r="13" spans="1:16" ht="25.5" x14ac:dyDescent="0.2">
      <c r="A13" s="25">
        <v>560026</v>
      </c>
      <c r="B13" s="26" t="s">
        <v>25</v>
      </c>
      <c r="C13" s="28">
        <v>7975</v>
      </c>
      <c r="D13" s="28">
        <v>2793</v>
      </c>
      <c r="E13" s="28">
        <v>95144</v>
      </c>
      <c r="F13" s="28">
        <v>19185</v>
      </c>
      <c r="G13" s="51">
        <v>8.3799999999999999E-2</v>
      </c>
      <c r="H13" s="51">
        <v>0.14560000000000001</v>
      </c>
      <c r="I13" s="30">
        <v>0.94</v>
      </c>
      <c r="J13" s="52">
        <v>1.18</v>
      </c>
      <c r="K13" s="31">
        <v>0.78</v>
      </c>
      <c r="L13" s="31">
        <v>0.2</v>
      </c>
      <c r="M13" s="32"/>
      <c r="N13" s="33"/>
      <c r="O13" s="34">
        <v>0.98</v>
      </c>
    </row>
    <row r="14" spans="1:16" ht="14.25" x14ac:dyDescent="0.2">
      <c r="A14" s="25">
        <v>560032</v>
      </c>
      <c r="B14" s="26" t="s">
        <v>27</v>
      </c>
      <c r="C14" s="28">
        <v>2127</v>
      </c>
      <c r="D14" s="28">
        <v>0</v>
      </c>
      <c r="E14" s="28">
        <v>20774</v>
      </c>
      <c r="F14" s="28">
        <v>1</v>
      </c>
      <c r="G14" s="51">
        <v>0.1024</v>
      </c>
      <c r="H14" s="51">
        <v>0</v>
      </c>
      <c r="I14" s="30">
        <v>1.1599999999999999</v>
      </c>
      <c r="J14" s="52">
        <v>0</v>
      </c>
      <c r="K14" s="31">
        <v>1.1599999999999999</v>
      </c>
      <c r="L14" s="31">
        <v>0</v>
      </c>
      <c r="M14" s="32"/>
      <c r="N14" s="33"/>
      <c r="O14" s="34">
        <v>1.1599999999999999</v>
      </c>
    </row>
    <row r="15" spans="1:16" ht="14.25" x14ac:dyDescent="0.2">
      <c r="A15" s="25">
        <v>560033</v>
      </c>
      <c r="B15" s="26" t="s">
        <v>28</v>
      </c>
      <c r="C15" s="28">
        <v>5320</v>
      </c>
      <c r="D15" s="28">
        <v>0</v>
      </c>
      <c r="E15" s="28">
        <v>41309</v>
      </c>
      <c r="F15" s="28">
        <v>0</v>
      </c>
      <c r="G15" s="51">
        <v>0.1288</v>
      </c>
      <c r="H15" s="51">
        <v>0</v>
      </c>
      <c r="I15" s="30">
        <v>1.48</v>
      </c>
      <c r="J15" s="52">
        <v>0</v>
      </c>
      <c r="K15" s="31">
        <v>1.48</v>
      </c>
      <c r="L15" s="31">
        <v>0</v>
      </c>
      <c r="M15" s="32"/>
      <c r="N15" s="33"/>
      <c r="O15" s="34">
        <v>1.48</v>
      </c>
    </row>
    <row r="16" spans="1:16" ht="14.25" x14ac:dyDescent="0.2">
      <c r="A16" s="25">
        <v>560034</v>
      </c>
      <c r="B16" s="26" t="s">
        <v>29</v>
      </c>
      <c r="C16" s="28">
        <v>5170</v>
      </c>
      <c r="D16" s="28">
        <v>1</v>
      </c>
      <c r="E16" s="28">
        <v>37768</v>
      </c>
      <c r="F16" s="28">
        <v>3</v>
      </c>
      <c r="G16" s="51">
        <v>0.13689999999999999</v>
      </c>
      <c r="H16" s="51">
        <v>0.33329999999999999</v>
      </c>
      <c r="I16" s="30">
        <v>1.58</v>
      </c>
      <c r="J16" s="52">
        <v>2.5</v>
      </c>
      <c r="K16" s="31">
        <v>1.58</v>
      </c>
      <c r="L16" s="31">
        <v>0</v>
      </c>
      <c r="M16" s="32"/>
      <c r="N16" s="33"/>
      <c r="O16" s="34">
        <v>1.58</v>
      </c>
    </row>
    <row r="17" spans="1:15" ht="14.25" x14ac:dyDescent="0.2">
      <c r="A17" s="25">
        <v>560035</v>
      </c>
      <c r="B17" s="26" t="s">
        <v>30</v>
      </c>
      <c r="C17" s="28">
        <v>121</v>
      </c>
      <c r="D17" s="28">
        <v>1224</v>
      </c>
      <c r="E17" s="28">
        <v>1722</v>
      </c>
      <c r="F17" s="28">
        <v>30591</v>
      </c>
      <c r="G17" s="51">
        <v>7.0300000000000001E-2</v>
      </c>
      <c r="H17" s="51">
        <v>0.04</v>
      </c>
      <c r="I17" s="30">
        <v>0.77</v>
      </c>
      <c r="J17" s="52">
        <v>0.3</v>
      </c>
      <c r="K17" s="31">
        <v>0.04</v>
      </c>
      <c r="L17" s="31">
        <v>0.28999999999999998</v>
      </c>
      <c r="M17" s="32"/>
      <c r="N17" s="33"/>
      <c r="O17" s="34">
        <v>0.33</v>
      </c>
    </row>
    <row r="18" spans="1:15" ht="14.25" x14ac:dyDescent="0.2">
      <c r="A18" s="25">
        <v>560036</v>
      </c>
      <c r="B18" s="26" t="s">
        <v>26</v>
      </c>
      <c r="C18" s="28">
        <v>3286</v>
      </c>
      <c r="D18" s="28">
        <v>1827</v>
      </c>
      <c r="E18" s="28">
        <v>47351</v>
      </c>
      <c r="F18" s="28">
        <v>10774</v>
      </c>
      <c r="G18" s="51">
        <v>6.9400000000000003E-2</v>
      </c>
      <c r="H18" s="51">
        <v>0.1696</v>
      </c>
      <c r="I18" s="30">
        <v>0.76</v>
      </c>
      <c r="J18" s="52">
        <v>1.38</v>
      </c>
      <c r="K18" s="31">
        <v>0.62</v>
      </c>
      <c r="L18" s="31">
        <v>0.26</v>
      </c>
      <c r="M18" s="32"/>
      <c r="N18" s="33"/>
      <c r="O18" s="34">
        <v>0.88</v>
      </c>
    </row>
    <row r="19" spans="1:15" ht="25.5" x14ac:dyDescent="0.2">
      <c r="A19" s="25">
        <v>560041</v>
      </c>
      <c r="B19" s="26" t="s">
        <v>32</v>
      </c>
      <c r="C19" s="28">
        <v>21</v>
      </c>
      <c r="D19" s="28">
        <v>1650</v>
      </c>
      <c r="E19" s="28">
        <v>941</v>
      </c>
      <c r="F19" s="28">
        <v>19490</v>
      </c>
      <c r="G19" s="51">
        <v>2.23E-2</v>
      </c>
      <c r="H19" s="51">
        <v>8.4699999999999998E-2</v>
      </c>
      <c r="I19" s="30">
        <v>0.2</v>
      </c>
      <c r="J19" s="52">
        <v>0.67</v>
      </c>
      <c r="K19" s="31">
        <v>0.01</v>
      </c>
      <c r="L19" s="31">
        <v>0.64</v>
      </c>
      <c r="M19" s="32"/>
      <c r="N19" s="33"/>
      <c r="O19" s="34">
        <v>0.65</v>
      </c>
    </row>
    <row r="20" spans="1:15" ht="14.25" x14ac:dyDescent="0.2">
      <c r="A20" s="25">
        <v>560043</v>
      </c>
      <c r="B20" s="26" t="s">
        <v>33</v>
      </c>
      <c r="C20" s="28">
        <v>530</v>
      </c>
      <c r="D20" s="28">
        <v>270</v>
      </c>
      <c r="E20" s="28">
        <v>21199</v>
      </c>
      <c r="F20" s="28">
        <v>5147</v>
      </c>
      <c r="G20" s="51">
        <v>2.5000000000000001E-2</v>
      </c>
      <c r="H20" s="51">
        <v>5.2499999999999998E-2</v>
      </c>
      <c r="I20" s="30">
        <v>0.23</v>
      </c>
      <c r="J20" s="52">
        <v>0.4</v>
      </c>
      <c r="K20" s="31">
        <v>0.18</v>
      </c>
      <c r="L20" s="31">
        <v>0.08</v>
      </c>
      <c r="M20" s="32"/>
      <c r="N20" s="33"/>
      <c r="O20" s="34">
        <v>0.26</v>
      </c>
    </row>
    <row r="21" spans="1:15" ht="14.25" x14ac:dyDescent="0.2">
      <c r="A21" s="25">
        <v>560045</v>
      </c>
      <c r="B21" s="26" t="s">
        <v>34</v>
      </c>
      <c r="C21" s="28">
        <v>476</v>
      </c>
      <c r="D21" s="28">
        <v>119</v>
      </c>
      <c r="E21" s="28">
        <v>19963</v>
      </c>
      <c r="F21" s="28">
        <v>5830</v>
      </c>
      <c r="G21" s="51">
        <v>2.3800000000000002E-2</v>
      </c>
      <c r="H21" s="51">
        <v>2.0400000000000001E-2</v>
      </c>
      <c r="I21" s="30">
        <v>0.22</v>
      </c>
      <c r="J21" s="52">
        <v>0.14000000000000001</v>
      </c>
      <c r="K21" s="31">
        <v>0.17</v>
      </c>
      <c r="L21" s="31">
        <v>0.03</v>
      </c>
      <c r="M21" s="32"/>
      <c r="N21" s="33"/>
      <c r="O21" s="34">
        <v>0.2</v>
      </c>
    </row>
    <row r="22" spans="1:15" ht="14.25" x14ac:dyDescent="0.2">
      <c r="A22" s="25">
        <v>560047</v>
      </c>
      <c r="B22" s="26" t="s">
        <v>35</v>
      </c>
      <c r="C22" s="28">
        <v>894</v>
      </c>
      <c r="D22" s="28">
        <v>263</v>
      </c>
      <c r="E22" s="28">
        <v>30042</v>
      </c>
      <c r="F22" s="28">
        <v>8361</v>
      </c>
      <c r="G22" s="51">
        <v>2.98E-2</v>
      </c>
      <c r="H22" s="51">
        <v>3.15E-2</v>
      </c>
      <c r="I22" s="30">
        <v>0.28999999999999998</v>
      </c>
      <c r="J22" s="52">
        <v>0.23</v>
      </c>
      <c r="K22" s="31">
        <v>0.23</v>
      </c>
      <c r="L22" s="31">
        <v>0.05</v>
      </c>
      <c r="M22" s="32"/>
      <c r="N22" s="33"/>
      <c r="O22" s="34">
        <v>0.28000000000000003</v>
      </c>
    </row>
    <row r="23" spans="1:15" ht="14.25" x14ac:dyDescent="0.2">
      <c r="A23" s="25">
        <v>560052</v>
      </c>
      <c r="B23" s="26" t="s">
        <v>37</v>
      </c>
      <c r="C23" s="28">
        <v>1301</v>
      </c>
      <c r="D23" s="28">
        <v>357</v>
      </c>
      <c r="E23" s="28">
        <v>17865</v>
      </c>
      <c r="F23" s="28">
        <v>5598</v>
      </c>
      <c r="G23" s="51">
        <v>7.2800000000000004E-2</v>
      </c>
      <c r="H23" s="51">
        <v>6.3799999999999996E-2</v>
      </c>
      <c r="I23" s="30">
        <v>0.8</v>
      </c>
      <c r="J23" s="52">
        <v>0.5</v>
      </c>
      <c r="K23" s="31">
        <v>0</v>
      </c>
      <c r="L23" s="31">
        <v>0.12</v>
      </c>
      <c r="M23" s="32">
        <v>1</v>
      </c>
      <c r="N23" s="33"/>
      <c r="O23" s="34">
        <v>0.12</v>
      </c>
    </row>
    <row r="24" spans="1:15" ht="14.25" x14ac:dyDescent="0.2">
      <c r="A24" s="25">
        <v>560053</v>
      </c>
      <c r="B24" s="26" t="s">
        <v>38</v>
      </c>
      <c r="C24" s="28">
        <v>452</v>
      </c>
      <c r="D24" s="28">
        <v>149</v>
      </c>
      <c r="E24" s="28">
        <v>16071</v>
      </c>
      <c r="F24" s="28">
        <v>4627</v>
      </c>
      <c r="G24" s="51">
        <v>2.81E-2</v>
      </c>
      <c r="H24" s="51">
        <v>3.2199999999999999E-2</v>
      </c>
      <c r="I24" s="30">
        <v>0.27</v>
      </c>
      <c r="J24" s="52">
        <v>0.24</v>
      </c>
      <c r="K24" s="31">
        <v>0.21</v>
      </c>
      <c r="L24" s="31">
        <v>0.05</v>
      </c>
      <c r="M24" s="32"/>
      <c r="N24" s="33"/>
      <c r="O24" s="34">
        <v>0.26</v>
      </c>
    </row>
    <row r="25" spans="1:15" ht="14.25" x14ac:dyDescent="0.2">
      <c r="A25" s="25">
        <v>560054</v>
      </c>
      <c r="B25" s="26" t="s">
        <v>39</v>
      </c>
      <c r="C25" s="28">
        <v>238</v>
      </c>
      <c r="D25" s="28">
        <v>37</v>
      </c>
      <c r="E25" s="28">
        <v>16191</v>
      </c>
      <c r="F25" s="28">
        <v>5246</v>
      </c>
      <c r="G25" s="51">
        <v>1.47E-2</v>
      </c>
      <c r="H25" s="51">
        <v>7.1000000000000004E-3</v>
      </c>
      <c r="I25" s="30">
        <v>0.11</v>
      </c>
      <c r="J25" s="52">
        <v>0.03</v>
      </c>
      <c r="K25" s="31">
        <v>0.08</v>
      </c>
      <c r="L25" s="31">
        <v>0.01</v>
      </c>
      <c r="M25" s="32"/>
      <c r="N25" s="33"/>
      <c r="O25" s="34">
        <v>0.09</v>
      </c>
    </row>
    <row r="26" spans="1:15" ht="14.25" x14ac:dyDescent="0.2">
      <c r="A26" s="25">
        <v>560055</v>
      </c>
      <c r="B26" s="26" t="s">
        <v>40</v>
      </c>
      <c r="C26" s="28">
        <v>385</v>
      </c>
      <c r="D26" s="28">
        <v>50</v>
      </c>
      <c r="E26" s="28">
        <v>11456</v>
      </c>
      <c r="F26" s="28">
        <v>2826</v>
      </c>
      <c r="G26" s="51">
        <v>3.3599999999999998E-2</v>
      </c>
      <c r="H26" s="51">
        <v>1.77E-2</v>
      </c>
      <c r="I26" s="30">
        <v>0.33</v>
      </c>
      <c r="J26" s="52">
        <v>0.12</v>
      </c>
      <c r="K26" s="31">
        <v>0.26</v>
      </c>
      <c r="L26" s="31">
        <v>0.02</v>
      </c>
      <c r="M26" s="32"/>
      <c r="N26" s="33"/>
      <c r="O26" s="34">
        <v>0.28000000000000003</v>
      </c>
    </row>
    <row r="27" spans="1:15" ht="14.25" x14ac:dyDescent="0.2">
      <c r="A27" s="25">
        <v>560056</v>
      </c>
      <c r="B27" s="26" t="s">
        <v>41</v>
      </c>
      <c r="C27" s="28">
        <v>2002</v>
      </c>
      <c r="D27" s="28">
        <v>223</v>
      </c>
      <c r="E27" s="28">
        <v>15646</v>
      </c>
      <c r="F27" s="28">
        <v>3505</v>
      </c>
      <c r="G27" s="51">
        <v>0.128</v>
      </c>
      <c r="H27" s="51">
        <v>6.3600000000000004E-2</v>
      </c>
      <c r="I27" s="30">
        <v>1.47</v>
      </c>
      <c r="J27" s="52">
        <v>0.5</v>
      </c>
      <c r="K27" s="31">
        <v>1.21</v>
      </c>
      <c r="L27" s="31">
        <v>0.09</v>
      </c>
      <c r="M27" s="32"/>
      <c r="N27" s="33"/>
      <c r="O27" s="34">
        <v>1.3</v>
      </c>
    </row>
    <row r="28" spans="1:15" ht="14.25" x14ac:dyDescent="0.2">
      <c r="A28" s="25">
        <v>560057</v>
      </c>
      <c r="B28" s="26" t="s">
        <v>42</v>
      </c>
      <c r="C28" s="28">
        <v>1944</v>
      </c>
      <c r="D28" s="28">
        <v>422</v>
      </c>
      <c r="E28" s="28">
        <v>12490</v>
      </c>
      <c r="F28" s="28">
        <v>3371</v>
      </c>
      <c r="G28" s="51">
        <v>0.15559999999999999</v>
      </c>
      <c r="H28" s="51">
        <v>0.12520000000000001</v>
      </c>
      <c r="I28" s="30">
        <v>1.8</v>
      </c>
      <c r="J28" s="52">
        <v>1.01</v>
      </c>
      <c r="K28" s="31">
        <v>1.42</v>
      </c>
      <c r="L28" s="31">
        <v>0.21</v>
      </c>
      <c r="M28" s="32"/>
      <c r="N28" s="33"/>
      <c r="O28" s="34">
        <v>1.63</v>
      </c>
    </row>
    <row r="29" spans="1:15" ht="14.25" x14ac:dyDescent="0.2">
      <c r="A29" s="25">
        <v>560058</v>
      </c>
      <c r="B29" s="26" t="s">
        <v>43</v>
      </c>
      <c r="C29" s="28">
        <v>261</v>
      </c>
      <c r="D29" s="28">
        <v>119</v>
      </c>
      <c r="E29" s="28">
        <v>35126</v>
      </c>
      <c r="F29" s="28">
        <v>10011</v>
      </c>
      <c r="G29" s="51">
        <v>7.4000000000000003E-3</v>
      </c>
      <c r="H29" s="51">
        <v>1.1900000000000001E-2</v>
      </c>
      <c r="I29" s="30">
        <v>0.02</v>
      </c>
      <c r="J29" s="52">
        <v>7.0000000000000007E-2</v>
      </c>
      <c r="K29" s="31">
        <v>0.02</v>
      </c>
      <c r="L29" s="31">
        <v>0.02</v>
      </c>
      <c r="M29" s="32"/>
      <c r="N29" s="33"/>
      <c r="O29" s="34">
        <v>0.04</v>
      </c>
    </row>
    <row r="30" spans="1:15" ht="14.25" x14ac:dyDescent="0.2">
      <c r="A30" s="25">
        <v>560059</v>
      </c>
      <c r="B30" s="26" t="s">
        <v>44</v>
      </c>
      <c r="C30" s="28">
        <v>585</v>
      </c>
      <c r="D30" s="28">
        <v>279</v>
      </c>
      <c r="E30" s="28">
        <v>10960</v>
      </c>
      <c r="F30" s="28">
        <v>2715</v>
      </c>
      <c r="G30" s="51">
        <v>5.3400000000000003E-2</v>
      </c>
      <c r="H30" s="51">
        <v>0.1028</v>
      </c>
      <c r="I30" s="30">
        <v>0.56999999999999995</v>
      </c>
      <c r="J30" s="52">
        <v>0.82</v>
      </c>
      <c r="K30" s="31">
        <v>0.46</v>
      </c>
      <c r="L30" s="31">
        <v>0.16</v>
      </c>
      <c r="M30" s="32"/>
      <c r="N30" s="33"/>
      <c r="O30" s="34">
        <v>0.62</v>
      </c>
    </row>
    <row r="31" spans="1:15" ht="14.25" x14ac:dyDescent="0.2">
      <c r="A31" s="25">
        <v>560060</v>
      </c>
      <c r="B31" s="26" t="s">
        <v>45</v>
      </c>
      <c r="C31" s="28">
        <v>213</v>
      </c>
      <c r="D31" s="28">
        <v>38</v>
      </c>
      <c r="E31" s="28">
        <v>12334</v>
      </c>
      <c r="F31" s="28">
        <v>3684</v>
      </c>
      <c r="G31" s="51">
        <v>1.7299999999999999E-2</v>
      </c>
      <c r="H31" s="51">
        <v>1.03E-2</v>
      </c>
      <c r="I31" s="30">
        <v>0.14000000000000001</v>
      </c>
      <c r="J31" s="52">
        <v>0.05</v>
      </c>
      <c r="K31" s="31">
        <v>0.11</v>
      </c>
      <c r="L31" s="31">
        <v>0.01</v>
      </c>
      <c r="M31" s="32"/>
      <c r="N31" s="33"/>
      <c r="O31" s="34">
        <v>0.12</v>
      </c>
    </row>
    <row r="32" spans="1:15" ht="14.25" x14ac:dyDescent="0.2">
      <c r="A32" s="25">
        <v>560061</v>
      </c>
      <c r="B32" s="26" t="s">
        <v>46</v>
      </c>
      <c r="C32" s="28">
        <v>307</v>
      </c>
      <c r="D32" s="28">
        <v>46</v>
      </c>
      <c r="E32" s="28">
        <v>18098</v>
      </c>
      <c r="F32" s="28">
        <v>5318</v>
      </c>
      <c r="G32" s="51">
        <v>1.7000000000000001E-2</v>
      </c>
      <c r="H32" s="51">
        <v>8.6E-3</v>
      </c>
      <c r="I32" s="30">
        <v>0.13</v>
      </c>
      <c r="J32" s="52">
        <v>0.04</v>
      </c>
      <c r="K32" s="31">
        <v>0.1</v>
      </c>
      <c r="L32" s="31">
        <v>0.01</v>
      </c>
      <c r="M32" s="32"/>
      <c r="N32" s="33"/>
      <c r="O32" s="34">
        <v>0.11</v>
      </c>
    </row>
    <row r="33" spans="1:15" ht="14.25" x14ac:dyDescent="0.2">
      <c r="A33" s="25">
        <v>560062</v>
      </c>
      <c r="B33" s="26" t="s">
        <v>47</v>
      </c>
      <c r="C33" s="28">
        <v>1394</v>
      </c>
      <c r="D33" s="28">
        <v>683</v>
      </c>
      <c r="E33" s="28">
        <v>13314</v>
      </c>
      <c r="F33" s="28">
        <v>3271</v>
      </c>
      <c r="G33" s="51">
        <v>0.1047</v>
      </c>
      <c r="H33" s="51">
        <v>0.20880000000000001</v>
      </c>
      <c r="I33" s="30">
        <v>1.19</v>
      </c>
      <c r="J33" s="52">
        <v>1.7</v>
      </c>
      <c r="K33" s="31">
        <v>0.95</v>
      </c>
      <c r="L33" s="31">
        <v>0.34</v>
      </c>
      <c r="M33" s="32"/>
      <c r="N33" s="33"/>
      <c r="O33" s="34">
        <v>1.29</v>
      </c>
    </row>
    <row r="34" spans="1:15" ht="25.5" x14ac:dyDescent="0.2">
      <c r="A34" s="25">
        <v>560063</v>
      </c>
      <c r="B34" s="26" t="s">
        <v>48</v>
      </c>
      <c r="C34" s="28">
        <v>424</v>
      </c>
      <c r="D34" s="28">
        <v>78</v>
      </c>
      <c r="E34" s="28">
        <v>14131</v>
      </c>
      <c r="F34" s="28">
        <v>4188</v>
      </c>
      <c r="G34" s="51">
        <v>0.03</v>
      </c>
      <c r="H34" s="51">
        <v>1.8599999999999998E-2</v>
      </c>
      <c r="I34" s="30">
        <v>0.28999999999999998</v>
      </c>
      <c r="J34" s="52">
        <v>0.12</v>
      </c>
      <c r="K34" s="31">
        <v>0.22</v>
      </c>
      <c r="L34" s="31">
        <v>0.03</v>
      </c>
      <c r="M34" s="32"/>
      <c r="N34" s="33"/>
      <c r="O34" s="34">
        <v>0.25</v>
      </c>
    </row>
    <row r="35" spans="1:15" ht="14.25" x14ac:dyDescent="0.2">
      <c r="A35" s="25">
        <v>560064</v>
      </c>
      <c r="B35" s="26" t="s">
        <v>49</v>
      </c>
      <c r="C35" s="28">
        <v>5887</v>
      </c>
      <c r="D35" s="28">
        <v>3711</v>
      </c>
      <c r="E35" s="28">
        <v>31174</v>
      </c>
      <c r="F35" s="28">
        <v>9174</v>
      </c>
      <c r="G35" s="51">
        <v>0.1888</v>
      </c>
      <c r="H35" s="51">
        <v>0.40450000000000003</v>
      </c>
      <c r="I35" s="30">
        <v>2.2000000000000002</v>
      </c>
      <c r="J35" s="52">
        <v>2.5</v>
      </c>
      <c r="K35" s="31">
        <v>1.69</v>
      </c>
      <c r="L35" s="31">
        <v>0.57999999999999996</v>
      </c>
      <c r="M35" s="32"/>
      <c r="N35" s="33"/>
      <c r="O35" s="34">
        <v>2.27</v>
      </c>
    </row>
    <row r="36" spans="1:15" ht="14.25" x14ac:dyDescent="0.2">
      <c r="A36" s="25">
        <v>560065</v>
      </c>
      <c r="B36" s="26" t="s">
        <v>50</v>
      </c>
      <c r="C36" s="28">
        <v>201</v>
      </c>
      <c r="D36" s="28">
        <v>70</v>
      </c>
      <c r="E36" s="28">
        <v>13272</v>
      </c>
      <c r="F36" s="28">
        <v>3138</v>
      </c>
      <c r="G36" s="51">
        <v>1.5100000000000001E-2</v>
      </c>
      <c r="H36" s="51">
        <v>2.23E-2</v>
      </c>
      <c r="I36" s="30">
        <v>0.11</v>
      </c>
      <c r="J36" s="52">
        <v>0.15</v>
      </c>
      <c r="K36" s="31">
        <v>0.09</v>
      </c>
      <c r="L36" s="31">
        <v>0.03</v>
      </c>
      <c r="M36" s="32"/>
      <c r="N36" s="33"/>
      <c r="O36" s="34">
        <v>0.12</v>
      </c>
    </row>
    <row r="37" spans="1:15" ht="14.25" x14ac:dyDescent="0.2">
      <c r="A37" s="25">
        <v>560066</v>
      </c>
      <c r="B37" s="26" t="s">
        <v>51</v>
      </c>
      <c r="C37" s="28">
        <v>516</v>
      </c>
      <c r="D37" s="28">
        <v>134</v>
      </c>
      <c r="E37" s="28">
        <v>9029</v>
      </c>
      <c r="F37" s="28">
        <v>2303</v>
      </c>
      <c r="G37" s="51">
        <v>5.7099999999999998E-2</v>
      </c>
      <c r="H37" s="51">
        <v>5.8200000000000002E-2</v>
      </c>
      <c r="I37" s="30">
        <v>0.62</v>
      </c>
      <c r="J37" s="52">
        <v>0.45</v>
      </c>
      <c r="K37" s="31">
        <v>0.5</v>
      </c>
      <c r="L37" s="31">
        <v>0.09</v>
      </c>
      <c r="M37" s="32"/>
      <c r="N37" s="33"/>
      <c r="O37" s="34">
        <v>0.59</v>
      </c>
    </row>
    <row r="38" spans="1:15" ht="14.25" x14ac:dyDescent="0.2">
      <c r="A38" s="25">
        <v>560067</v>
      </c>
      <c r="B38" s="26" t="s">
        <v>52</v>
      </c>
      <c r="C38" s="28">
        <v>459</v>
      </c>
      <c r="D38" s="28">
        <v>170</v>
      </c>
      <c r="E38" s="28">
        <v>22033</v>
      </c>
      <c r="F38" s="28">
        <v>6951</v>
      </c>
      <c r="G38" s="51">
        <v>2.0799999999999999E-2</v>
      </c>
      <c r="H38" s="51">
        <v>2.4500000000000001E-2</v>
      </c>
      <c r="I38" s="30">
        <v>0.18</v>
      </c>
      <c r="J38" s="52">
        <v>0.17</v>
      </c>
      <c r="K38" s="31">
        <v>0.14000000000000001</v>
      </c>
      <c r="L38" s="31">
        <v>0.04</v>
      </c>
      <c r="M38" s="32"/>
      <c r="N38" s="33"/>
      <c r="O38" s="34">
        <v>0.18</v>
      </c>
    </row>
    <row r="39" spans="1:15" ht="14.25" x14ac:dyDescent="0.2">
      <c r="A39" s="25">
        <v>560068</v>
      </c>
      <c r="B39" s="26" t="s">
        <v>53</v>
      </c>
      <c r="C39" s="28">
        <v>982</v>
      </c>
      <c r="D39" s="28">
        <v>122</v>
      </c>
      <c r="E39" s="28">
        <v>25499</v>
      </c>
      <c r="F39" s="28">
        <v>7464</v>
      </c>
      <c r="G39" s="51">
        <v>3.85E-2</v>
      </c>
      <c r="H39" s="51">
        <v>1.6299999999999999E-2</v>
      </c>
      <c r="I39" s="30">
        <v>0.39</v>
      </c>
      <c r="J39" s="52">
        <v>0.1</v>
      </c>
      <c r="K39" s="31">
        <v>0.3</v>
      </c>
      <c r="L39" s="31">
        <v>0.02</v>
      </c>
      <c r="M39" s="32"/>
      <c r="N39" s="33"/>
      <c r="O39" s="34">
        <v>0.32</v>
      </c>
    </row>
    <row r="40" spans="1:15" ht="26.45" customHeight="1" x14ac:dyDescent="0.2">
      <c r="A40" s="25">
        <v>560069</v>
      </c>
      <c r="B40" s="26" t="s">
        <v>54</v>
      </c>
      <c r="C40" s="28">
        <v>320</v>
      </c>
      <c r="D40" s="28">
        <v>36</v>
      </c>
      <c r="E40" s="28">
        <v>15691</v>
      </c>
      <c r="F40" s="28">
        <v>4371</v>
      </c>
      <c r="G40" s="51">
        <v>2.0400000000000001E-2</v>
      </c>
      <c r="H40" s="51">
        <v>8.2000000000000007E-3</v>
      </c>
      <c r="I40" s="30">
        <v>0.17</v>
      </c>
      <c r="J40" s="52">
        <v>0.04</v>
      </c>
      <c r="K40" s="31">
        <v>0.13</v>
      </c>
      <c r="L40" s="31">
        <v>0.01</v>
      </c>
      <c r="M40" s="32"/>
      <c r="N40" s="33"/>
      <c r="O40" s="34">
        <v>0.14000000000000001</v>
      </c>
    </row>
    <row r="41" spans="1:15" ht="14.25" x14ac:dyDescent="0.2">
      <c r="A41" s="25">
        <v>560070</v>
      </c>
      <c r="B41" s="26" t="s">
        <v>55</v>
      </c>
      <c r="C41" s="28">
        <v>6935</v>
      </c>
      <c r="D41" s="28">
        <v>2957</v>
      </c>
      <c r="E41" s="28">
        <v>57316</v>
      </c>
      <c r="F41" s="28">
        <v>18568</v>
      </c>
      <c r="G41" s="51">
        <v>0.121</v>
      </c>
      <c r="H41" s="51">
        <v>0.1593</v>
      </c>
      <c r="I41" s="30">
        <v>1.38</v>
      </c>
      <c r="J41" s="52">
        <v>1.29</v>
      </c>
      <c r="K41" s="31">
        <v>1.05</v>
      </c>
      <c r="L41" s="31">
        <v>0.31</v>
      </c>
      <c r="M41" s="32"/>
      <c r="N41" s="33"/>
      <c r="O41" s="34">
        <v>1.36</v>
      </c>
    </row>
    <row r="42" spans="1:15" ht="14.25" x14ac:dyDescent="0.2">
      <c r="A42" s="25">
        <v>560071</v>
      </c>
      <c r="B42" s="26" t="s">
        <v>56</v>
      </c>
      <c r="C42" s="28">
        <v>495</v>
      </c>
      <c r="D42" s="28">
        <v>344</v>
      </c>
      <c r="E42" s="28">
        <v>18123</v>
      </c>
      <c r="F42" s="28">
        <v>5986</v>
      </c>
      <c r="G42" s="51">
        <v>2.7300000000000001E-2</v>
      </c>
      <c r="H42" s="51">
        <v>5.7500000000000002E-2</v>
      </c>
      <c r="I42" s="30">
        <v>0.26</v>
      </c>
      <c r="J42" s="52">
        <v>0.45</v>
      </c>
      <c r="K42" s="31">
        <v>0.2</v>
      </c>
      <c r="L42" s="31">
        <v>0.11</v>
      </c>
      <c r="M42" s="32"/>
      <c r="N42" s="33"/>
      <c r="O42" s="34">
        <v>0.31</v>
      </c>
    </row>
    <row r="43" spans="1:15" ht="14.25" x14ac:dyDescent="0.2">
      <c r="A43" s="25">
        <v>560072</v>
      </c>
      <c r="B43" s="26" t="s">
        <v>57</v>
      </c>
      <c r="C43" s="28">
        <v>724</v>
      </c>
      <c r="D43" s="28">
        <v>211</v>
      </c>
      <c r="E43" s="28">
        <v>19743</v>
      </c>
      <c r="F43" s="28">
        <v>5352</v>
      </c>
      <c r="G43" s="51">
        <v>3.6700000000000003E-2</v>
      </c>
      <c r="H43" s="51">
        <v>3.9399999999999998E-2</v>
      </c>
      <c r="I43" s="30">
        <v>0.37</v>
      </c>
      <c r="J43" s="52">
        <v>0.3</v>
      </c>
      <c r="K43" s="31">
        <v>0.28999999999999998</v>
      </c>
      <c r="L43" s="31">
        <v>0.06</v>
      </c>
      <c r="M43" s="32"/>
      <c r="N43" s="33"/>
      <c r="O43" s="34">
        <v>0.35</v>
      </c>
    </row>
    <row r="44" spans="1:15" ht="14.25" x14ac:dyDescent="0.2">
      <c r="A44" s="25">
        <v>560073</v>
      </c>
      <c r="B44" s="26" t="s">
        <v>58</v>
      </c>
      <c r="C44" s="28">
        <v>1132</v>
      </c>
      <c r="D44" s="28">
        <v>158</v>
      </c>
      <c r="E44" s="28">
        <v>11027</v>
      </c>
      <c r="F44" s="28">
        <v>2265</v>
      </c>
      <c r="G44" s="51">
        <v>0.1027</v>
      </c>
      <c r="H44" s="51">
        <v>6.9800000000000001E-2</v>
      </c>
      <c r="I44" s="30">
        <v>1.1599999999999999</v>
      </c>
      <c r="J44" s="52">
        <v>0.55000000000000004</v>
      </c>
      <c r="K44" s="31">
        <v>0</v>
      </c>
      <c r="L44" s="31">
        <v>0.09</v>
      </c>
      <c r="M44" s="32">
        <v>1</v>
      </c>
      <c r="N44" s="33"/>
      <c r="O44" s="34">
        <v>0.09</v>
      </c>
    </row>
    <row r="45" spans="1:15" ht="14.25" x14ac:dyDescent="0.2">
      <c r="A45" s="25">
        <v>560074</v>
      </c>
      <c r="B45" s="26" t="s">
        <v>59</v>
      </c>
      <c r="C45" s="28">
        <v>480</v>
      </c>
      <c r="D45" s="28">
        <v>149</v>
      </c>
      <c r="E45" s="28">
        <v>17516</v>
      </c>
      <c r="F45" s="28">
        <v>5526</v>
      </c>
      <c r="G45" s="51">
        <v>2.7400000000000001E-2</v>
      </c>
      <c r="H45" s="51">
        <v>2.7E-2</v>
      </c>
      <c r="I45" s="30">
        <v>0.26</v>
      </c>
      <c r="J45" s="52">
        <v>0.19</v>
      </c>
      <c r="K45" s="31">
        <v>0.2</v>
      </c>
      <c r="L45" s="31">
        <v>0.05</v>
      </c>
      <c r="M45" s="32"/>
      <c r="N45" s="33"/>
      <c r="O45" s="34">
        <v>0.25</v>
      </c>
    </row>
    <row r="46" spans="1:15" ht="14.25" x14ac:dyDescent="0.2">
      <c r="A46" s="25">
        <v>560075</v>
      </c>
      <c r="B46" s="26" t="s">
        <v>60</v>
      </c>
      <c r="C46" s="28">
        <v>4110</v>
      </c>
      <c r="D46" s="28">
        <v>994</v>
      </c>
      <c r="E46" s="28">
        <v>29919</v>
      </c>
      <c r="F46" s="28">
        <v>9008</v>
      </c>
      <c r="G46" s="51">
        <v>0.13739999999999999</v>
      </c>
      <c r="H46" s="51">
        <v>0.1103</v>
      </c>
      <c r="I46" s="30">
        <v>1.58</v>
      </c>
      <c r="J46" s="52">
        <v>0.88</v>
      </c>
      <c r="K46" s="31">
        <v>1.22</v>
      </c>
      <c r="L46" s="31">
        <v>0.2</v>
      </c>
      <c r="M46" s="32"/>
      <c r="N46" s="33"/>
      <c r="O46" s="34">
        <v>1.42</v>
      </c>
    </row>
    <row r="47" spans="1:15" ht="14.25" x14ac:dyDescent="0.2">
      <c r="A47" s="25">
        <v>560076</v>
      </c>
      <c r="B47" s="26" t="s">
        <v>61</v>
      </c>
      <c r="C47" s="28">
        <v>822</v>
      </c>
      <c r="D47" s="28">
        <v>431</v>
      </c>
      <c r="E47" s="28">
        <v>9123</v>
      </c>
      <c r="F47" s="28">
        <v>2495</v>
      </c>
      <c r="G47" s="51">
        <v>9.01E-2</v>
      </c>
      <c r="H47" s="51">
        <v>0.17269999999999999</v>
      </c>
      <c r="I47" s="30">
        <v>1.01</v>
      </c>
      <c r="J47" s="52">
        <v>1.4</v>
      </c>
      <c r="K47" s="31">
        <v>0.8</v>
      </c>
      <c r="L47" s="31">
        <v>0.28999999999999998</v>
      </c>
      <c r="M47" s="32"/>
      <c r="N47" s="33"/>
      <c r="O47" s="34">
        <v>1.0900000000000001</v>
      </c>
    </row>
    <row r="48" spans="1:15" ht="14.25" x14ac:dyDescent="0.2">
      <c r="A48" s="25">
        <v>560077</v>
      </c>
      <c r="B48" s="26" t="s">
        <v>62</v>
      </c>
      <c r="C48" s="28">
        <v>1465</v>
      </c>
      <c r="D48" s="28">
        <v>47</v>
      </c>
      <c r="E48" s="28">
        <v>10852</v>
      </c>
      <c r="F48" s="28">
        <v>2208</v>
      </c>
      <c r="G48" s="51">
        <v>0.13500000000000001</v>
      </c>
      <c r="H48" s="51">
        <v>2.1299999999999999E-2</v>
      </c>
      <c r="I48" s="30">
        <v>1.55</v>
      </c>
      <c r="J48" s="52">
        <v>0.15</v>
      </c>
      <c r="K48" s="31">
        <v>1.29</v>
      </c>
      <c r="L48" s="31">
        <v>0.03</v>
      </c>
      <c r="M48" s="32"/>
      <c r="N48" s="33"/>
      <c r="O48" s="34">
        <v>1.32</v>
      </c>
    </row>
    <row r="49" spans="1:15" ht="14.25" x14ac:dyDescent="0.2">
      <c r="A49" s="25">
        <v>560078</v>
      </c>
      <c r="B49" s="26" t="s">
        <v>63</v>
      </c>
      <c r="C49" s="28">
        <v>701</v>
      </c>
      <c r="D49" s="28">
        <v>488</v>
      </c>
      <c r="E49" s="28">
        <v>34352</v>
      </c>
      <c r="F49" s="28">
        <v>11336</v>
      </c>
      <c r="G49" s="51">
        <v>2.0400000000000001E-2</v>
      </c>
      <c r="H49" s="51">
        <v>4.2999999999999997E-2</v>
      </c>
      <c r="I49" s="30">
        <v>0.17</v>
      </c>
      <c r="J49" s="52">
        <v>0.33</v>
      </c>
      <c r="K49" s="31">
        <v>0.13</v>
      </c>
      <c r="L49" s="31">
        <v>0.08</v>
      </c>
      <c r="M49" s="32"/>
      <c r="N49" s="33"/>
      <c r="O49" s="34">
        <v>0.21</v>
      </c>
    </row>
    <row r="50" spans="1:15" ht="14.25" x14ac:dyDescent="0.2">
      <c r="A50" s="25">
        <v>560079</v>
      </c>
      <c r="B50" s="26" t="s">
        <v>64</v>
      </c>
      <c r="C50" s="28">
        <v>2336</v>
      </c>
      <c r="D50" s="28">
        <v>1133</v>
      </c>
      <c r="E50" s="28">
        <v>33399</v>
      </c>
      <c r="F50" s="28">
        <v>9690</v>
      </c>
      <c r="G50" s="51">
        <v>6.9900000000000004E-2</v>
      </c>
      <c r="H50" s="51">
        <v>0.1169</v>
      </c>
      <c r="I50" s="30">
        <v>0.77</v>
      </c>
      <c r="J50" s="52">
        <v>0.94</v>
      </c>
      <c r="K50" s="31">
        <v>0.6</v>
      </c>
      <c r="L50" s="31">
        <v>0.21</v>
      </c>
      <c r="M50" s="32"/>
      <c r="N50" s="33"/>
      <c r="O50" s="34">
        <v>0.81</v>
      </c>
    </row>
    <row r="51" spans="1:15" ht="15" customHeight="1" x14ac:dyDescent="0.2">
      <c r="A51" s="25">
        <v>560080</v>
      </c>
      <c r="B51" s="26" t="s">
        <v>65</v>
      </c>
      <c r="C51" s="28">
        <v>103</v>
      </c>
      <c r="D51" s="28">
        <v>20</v>
      </c>
      <c r="E51" s="28">
        <v>17587</v>
      </c>
      <c r="F51" s="28">
        <v>5228</v>
      </c>
      <c r="G51" s="51">
        <v>5.8999999999999999E-3</v>
      </c>
      <c r="H51" s="51">
        <v>3.8E-3</v>
      </c>
      <c r="I51" s="30">
        <v>0</v>
      </c>
      <c r="J51" s="52">
        <v>0</v>
      </c>
      <c r="K51" s="31">
        <v>0</v>
      </c>
      <c r="L51" s="31">
        <v>0</v>
      </c>
      <c r="M51" s="32"/>
      <c r="N51" s="33"/>
      <c r="O51" s="34">
        <v>0</v>
      </c>
    </row>
    <row r="52" spans="1:15" ht="14.25" x14ac:dyDescent="0.2">
      <c r="A52" s="25">
        <v>560081</v>
      </c>
      <c r="B52" s="26" t="s">
        <v>66</v>
      </c>
      <c r="C52" s="28">
        <v>529</v>
      </c>
      <c r="D52" s="28">
        <v>172</v>
      </c>
      <c r="E52" s="28">
        <v>19941</v>
      </c>
      <c r="F52" s="28">
        <v>6462</v>
      </c>
      <c r="G52" s="51">
        <v>2.6499999999999999E-2</v>
      </c>
      <c r="H52" s="51">
        <v>2.6599999999999999E-2</v>
      </c>
      <c r="I52" s="30">
        <v>0.25</v>
      </c>
      <c r="J52" s="52">
        <v>0.19</v>
      </c>
      <c r="K52" s="31">
        <v>0.19</v>
      </c>
      <c r="L52" s="31">
        <v>0.05</v>
      </c>
      <c r="M52" s="32"/>
      <c r="N52" s="33"/>
      <c r="O52" s="34">
        <v>0.24</v>
      </c>
    </row>
    <row r="53" spans="1:15" ht="14.25" x14ac:dyDescent="0.2">
      <c r="A53" s="25">
        <v>560082</v>
      </c>
      <c r="B53" s="26" t="s">
        <v>67</v>
      </c>
      <c r="C53" s="28">
        <v>399</v>
      </c>
      <c r="D53" s="28">
        <v>134</v>
      </c>
      <c r="E53" s="28">
        <v>15655</v>
      </c>
      <c r="F53" s="28">
        <v>3927</v>
      </c>
      <c r="G53" s="51">
        <v>2.5499999999999998E-2</v>
      </c>
      <c r="H53" s="51">
        <v>3.4099999999999998E-2</v>
      </c>
      <c r="I53" s="30">
        <v>0.24</v>
      </c>
      <c r="J53" s="52">
        <v>0.25</v>
      </c>
      <c r="K53" s="31">
        <v>0.19</v>
      </c>
      <c r="L53" s="31">
        <v>0.05</v>
      </c>
      <c r="M53" s="32"/>
      <c r="N53" s="33"/>
      <c r="O53" s="34">
        <v>0.24</v>
      </c>
    </row>
    <row r="54" spans="1:15" ht="14.25" x14ac:dyDescent="0.2">
      <c r="A54" s="25">
        <v>560083</v>
      </c>
      <c r="B54" s="26" t="s">
        <v>68</v>
      </c>
      <c r="C54" s="28">
        <v>137</v>
      </c>
      <c r="D54" s="28">
        <v>14</v>
      </c>
      <c r="E54" s="28">
        <v>14213</v>
      </c>
      <c r="F54" s="28">
        <v>3322</v>
      </c>
      <c r="G54" s="51">
        <v>9.5999999999999992E-3</v>
      </c>
      <c r="H54" s="51">
        <v>4.1999999999999997E-3</v>
      </c>
      <c r="I54" s="30">
        <v>0.04</v>
      </c>
      <c r="J54" s="52">
        <v>0</v>
      </c>
      <c r="K54" s="31">
        <v>0.03</v>
      </c>
      <c r="L54" s="31">
        <v>0</v>
      </c>
      <c r="M54" s="32"/>
      <c r="N54" s="33"/>
      <c r="O54" s="34">
        <v>0.03</v>
      </c>
    </row>
    <row r="55" spans="1:15" ht="14.25" x14ac:dyDescent="0.2">
      <c r="A55" s="25">
        <v>560084</v>
      </c>
      <c r="B55" s="26" t="s">
        <v>69</v>
      </c>
      <c r="C55" s="28">
        <v>179</v>
      </c>
      <c r="D55" s="28">
        <v>195</v>
      </c>
      <c r="E55" s="28">
        <v>21146</v>
      </c>
      <c r="F55" s="28">
        <v>7352</v>
      </c>
      <c r="G55" s="51">
        <v>8.5000000000000006E-3</v>
      </c>
      <c r="H55" s="51">
        <v>2.6499999999999999E-2</v>
      </c>
      <c r="I55" s="30">
        <v>0.03</v>
      </c>
      <c r="J55" s="52">
        <v>0.19</v>
      </c>
      <c r="K55" s="31">
        <v>0.02</v>
      </c>
      <c r="L55" s="31">
        <v>0.05</v>
      </c>
      <c r="M55" s="32"/>
      <c r="N55" s="33"/>
      <c r="O55" s="34">
        <v>7.0000000000000007E-2</v>
      </c>
    </row>
    <row r="56" spans="1:15" ht="25.5" x14ac:dyDescent="0.2">
      <c r="A56" s="25">
        <v>560085</v>
      </c>
      <c r="B56" s="26" t="s">
        <v>70</v>
      </c>
      <c r="C56" s="28">
        <v>396</v>
      </c>
      <c r="D56" s="28">
        <v>17</v>
      </c>
      <c r="E56" s="28">
        <v>9644</v>
      </c>
      <c r="F56" s="28">
        <v>439</v>
      </c>
      <c r="G56" s="51">
        <v>4.1099999999999998E-2</v>
      </c>
      <c r="H56" s="51">
        <v>3.8699999999999998E-2</v>
      </c>
      <c r="I56" s="30">
        <v>0.42</v>
      </c>
      <c r="J56" s="52">
        <v>0.28999999999999998</v>
      </c>
      <c r="K56" s="31">
        <v>0.4</v>
      </c>
      <c r="L56" s="31">
        <v>0.01</v>
      </c>
      <c r="M56" s="32"/>
      <c r="N56" s="33"/>
      <c r="O56" s="34">
        <v>0.41</v>
      </c>
    </row>
    <row r="57" spans="1:15" ht="25.5" x14ac:dyDescent="0.2">
      <c r="A57" s="25">
        <v>560086</v>
      </c>
      <c r="B57" s="26" t="s">
        <v>71</v>
      </c>
      <c r="C57" s="28">
        <v>1289</v>
      </c>
      <c r="D57" s="28">
        <v>33</v>
      </c>
      <c r="E57" s="28">
        <v>18219</v>
      </c>
      <c r="F57" s="28">
        <v>664</v>
      </c>
      <c r="G57" s="51">
        <v>7.0800000000000002E-2</v>
      </c>
      <c r="H57" s="51">
        <v>4.9700000000000001E-2</v>
      </c>
      <c r="I57" s="30">
        <v>0.78</v>
      </c>
      <c r="J57" s="52">
        <v>0.38</v>
      </c>
      <c r="K57" s="31">
        <v>0.75</v>
      </c>
      <c r="L57" s="31">
        <v>0.02</v>
      </c>
      <c r="M57" s="32"/>
      <c r="N57" s="33"/>
      <c r="O57" s="34">
        <v>0.77</v>
      </c>
    </row>
    <row r="58" spans="1:15" ht="14.25" x14ac:dyDescent="0.2">
      <c r="A58" s="25">
        <v>560087</v>
      </c>
      <c r="B58" s="26" t="s">
        <v>72</v>
      </c>
      <c r="C58" s="28">
        <v>1185</v>
      </c>
      <c r="D58" s="28">
        <v>1</v>
      </c>
      <c r="E58" s="28">
        <v>23848</v>
      </c>
      <c r="F58" s="28">
        <v>1</v>
      </c>
      <c r="G58" s="51">
        <v>4.9700000000000001E-2</v>
      </c>
      <c r="H58" s="51">
        <v>0</v>
      </c>
      <c r="I58" s="30">
        <v>0.53</v>
      </c>
      <c r="J58" s="52">
        <v>0</v>
      </c>
      <c r="K58" s="31">
        <v>0.53</v>
      </c>
      <c r="L58" s="31">
        <v>0</v>
      </c>
      <c r="M58" s="32"/>
      <c r="N58" s="33"/>
      <c r="O58" s="34">
        <v>0.53</v>
      </c>
    </row>
    <row r="59" spans="1:15" ht="25.5" x14ac:dyDescent="0.2">
      <c r="A59" s="25">
        <v>560088</v>
      </c>
      <c r="B59" s="26" t="s">
        <v>73</v>
      </c>
      <c r="C59" s="28">
        <v>116</v>
      </c>
      <c r="D59" s="28">
        <v>0</v>
      </c>
      <c r="E59" s="28">
        <v>5585</v>
      </c>
      <c r="F59" s="28">
        <v>0</v>
      </c>
      <c r="G59" s="51">
        <v>2.0799999999999999E-2</v>
      </c>
      <c r="H59" s="51">
        <v>0</v>
      </c>
      <c r="I59" s="30">
        <v>0.18</v>
      </c>
      <c r="J59" s="52">
        <v>0</v>
      </c>
      <c r="K59" s="31">
        <v>0.18</v>
      </c>
      <c r="L59" s="31">
        <v>0</v>
      </c>
      <c r="M59" s="32"/>
      <c r="N59" s="33"/>
      <c r="O59" s="34">
        <v>0.18</v>
      </c>
    </row>
    <row r="60" spans="1:15" ht="25.5" x14ac:dyDescent="0.2">
      <c r="A60" s="25">
        <v>560089</v>
      </c>
      <c r="B60" s="26" t="s">
        <v>74</v>
      </c>
      <c r="C60" s="28">
        <v>341</v>
      </c>
      <c r="D60" s="28">
        <v>0</v>
      </c>
      <c r="E60" s="28">
        <v>3735</v>
      </c>
      <c r="F60" s="28">
        <v>0</v>
      </c>
      <c r="G60" s="51">
        <v>9.1300000000000006E-2</v>
      </c>
      <c r="H60" s="51">
        <v>0</v>
      </c>
      <c r="I60" s="30">
        <v>1.03</v>
      </c>
      <c r="J60" s="52">
        <v>0</v>
      </c>
      <c r="K60" s="31">
        <v>1.03</v>
      </c>
      <c r="L60" s="31">
        <v>0</v>
      </c>
      <c r="M60" s="32"/>
      <c r="N60" s="33"/>
      <c r="O60" s="34">
        <v>1.03</v>
      </c>
    </row>
    <row r="61" spans="1:15" ht="25.5" x14ac:dyDescent="0.2">
      <c r="A61" s="25">
        <v>560096</v>
      </c>
      <c r="B61" s="26" t="s">
        <v>75</v>
      </c>
      <c r="C61" s="28">
        <v>21</v>
      </c>
      <c r="D61" s="28">
        <v>2</v>
      </c>
      <c r="E61" s="28">
        <v>503</v>
      </c>
      <c r="F61" s="28">
        <v>34</v>
      </c>
      <c r="G61" s="51">
        <v>4.1700000000000001E-2</v>
      </c>
      <c r="H61" s="51">
        <v>5.8799999999999998E-2</v>
      </c>
      <c r="I61" s="30">
        <v>0.43</v>
      </c>
      <c r="J61" s="52">
        <v>0.46</v>
      </c>
      <c r="K61" s="31">
        <v>0.4</v>
      </c>
      <c r="L61" s="31">
        <v>0.03</v>
      </c>
      <c r="M61" s="32"/>
      <c r="N61" s="33"/>
      <c r="O61" s="34">
        <v>0.43</v>
      </c>
    </row>
    <row r="62" spans="1:15" ht="27.75" customHeight="1" x14ac:dyDescent="0.2">
      <c r="A62" s="25">
        <v>560098</v>
      </c>
      <c r="B62" s="26" t="s">
        <v>76</v>
      </c>
      <c r="C62" s="28">
        <v>168</v>
      </c>
      <c r="D62" s="28">
        <v>0</v>
      </c>
      <c r="E62" s="28">
        <v>6072</v>
      </c>
      <c r="F62" s="28">
        <v>0</v>
      </c>
      <c r="G62" s="51">
        <v>2.7699999999999999E-2</v>
      </c>
      <c r="H62" s="51">
        <v>0</v>
      </c>
      <c r="I62" s="30">
        <v>0.26</v>
      </c>
      <c r="J62" s="52">
        <v>0</v>
      </c>
      <c r="K62" s="31">
        <v>0.26</v>
      </c>
      <c r="L62" s="31">
        <v>0</v>
      </c>
      <c r="M62" s="32"/>
      <c r="N62" s="33"/>
      <c r="O62" s="34">
        <v>0.26</v>
      </c>
    </row>
    <row r="63" spans="1:15" s="44" customFormat="1" ht="38.25" x14ac:dyDescent="0.2">
      <c r="A63" s="25">
        <v>560099</v>
      </c>
      <c r="B63" s="26" t="s">
        <v>77</v>
      </c>
      <c r="C63" s="28">
        <v>170</v>
      </c>
      <c r="D63" s="28">
        <v>19</v>
      </c>
      <c r="E63" s="28">
        <v>2356</v>
      </c>
      <c r="F63" s="28">
        <v>158</v>
      </c>
      <c r="G63" s="51">
        <v>7.22E-2</v>
      </c>
      <c r="H63" s="51">
        <v>0.1203</v>
      </c>
      <c r="I63" s="30">
        <v>0.8</v>
      </c>
      <c r="J63" s="52">
        <v>0.97</v>
      </c>
      <c r="K63" s="31">
        <v>0.75</v>
      </c>
      <c r="L63" s="31">
        <v>0.06</v>
      </c>
      <c r="M63" s="32"/>
      <c r="N63" s="33"/>
      <c r="O63" s="34">
        <v>0.81</v>
      </c>
    </row>
    <row r="64" spans="1:15" ht="38.25" x14ac:dyDescent="0.2">
      <c r="A64" s="25">
        <v>560206</v>
      </c>
      <c r="B64" s="26" t="s">
        <v>31</v>
      </c>
      <c r="C64" s="28">
        <v>2913</v>
      </c>
      <c r="D64" s="28">
        <v>2</v>
      </c>
      <c r="E64" s="28">
        <v>74813</v>
      </c>
      <c r="F64" s="28">
        <v>85</v>
      </c>
      <c r="G64" s="51">
        <v>3.8899999999999997E-2</v>
      </c>
      <c r="H64" s="51">
        <v>2.35E-2</v>
      </c>
      <c r="I64" s="30">
        <v>0.4</v>
      </c>
      <c r="J64" s="52">
        <v>0.16</v>
      </c>
      <c r="K64" s="31">
        <v>0.4</v>
      </c>
      <c r="L64" s="31">
        <v>0</v>
      </c>
      <c r="M64" s="32"/>
      <c r="N64" s="33"/>
      <c r="O64" s="34">
        <v>0.4</v>
      </c>
    </row>
    <row r="65" spans="1:15" ht="38.25" x14ac:dyDescent="0.2">
      <c r="A65" s="35">
        <v>560214</v>
      </c>
      <c r="B65" s="26" t="s">
        <v>36</v>
      </c>
      <c r="C65" s="28">
        <v>4722</v>
      </c>
      <c r="D65" s="28">
        <v>1012</v>
      </c>
      <c r="E65" s="28">
        <v>82822</v>
      </c>
      <c r="F65" s="28">
        <v>26351</v>
      </c>
      <c r="G65" s="51">
        <v>5.7000000000000002E-2</v>
      </c>
      <c r="H65" s="51">
        <v>3.8399999999999997E-2</v>
      </c>
      <c r="I65" s="30">
        <v>0.61</v>
      </c>
      <c r="J65" s="52">
        <v>0.28999999999999998</v>
      </c>
      <c r="K65" s="31">
        <v>0.46</v>
      </c>
      <c r="L65" s="31">
        <v>7.0000000000000007E-2</v>
      </c>
      <c r="M65" s="36"/>
      <c r="N65" s="33"/>
      <c r="O65" s="34">
        <v>0.53</v>
      </c>
    </row>
    <row r="66" spans="1:15" s="44" customFormat="1" ht="14.25" x14ac:dyDescent="0.2">
      <c r="A66" s="37"/>
      <c r="B66" s="38" t="s">
        <v>113</v>
      </c>
      <c r="C66" s="54">
        <v>105623</v>
      </c>
      <c r="D66" s="54">
        <v>54556</v>
      </c>
      <c r="E66" s="54">
        <v>1496189</v>
      </c>
      <c r="F66" s="54">
        <v>429639</v>
      </c>
      <c r="G66" s="51">
        <v>7.0599999999999996E-2</v>
      </c>
      <c r="H66" s="51">
        <v>0.127</v>
      </c>
      <c r="I66" s="30"/>
      <c r="J66" s="82"/>
      <c r="K66" s="31"/>
      <c r="L66" s="31"/>
      <c r="M66" s="36"/>
      <c r="N66" s="33"/>
      <c r="O66" s="34"/>
    </row>
  </sheetData>
  <mergeCells count="11">
    <mergeCell ref="M4:N4"/>
    <mergeCell ref="L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view="pageBreakPreview" zoomScaleNormal="100" zoomScaleSheetLayoutView="100" workbookViewId="0">
      <pane xSplit="2" ySplit="5" topLeftCell="C60" activePane="bottomRight" state="frozen"/>
      <selection pane="topRight" activeCell="C1" sqref="C1"/>
      <selection pane="bottomLeft" activeCell="A6" sqref="A6"/>
      <selection pane="bottomRight" activeCell="K1" sqref="K1:O1"/>
    </sheetView>
  </sheetViews>
  <sheetFormatPr defaultRowHeight="12.75" x14ac:dyDescent="0.2"/>
  <cols>
    <col min="1" max="1" width="10.6640625" style="1" customWidth="1"/>
    <col min="2" max="2" width="35.6640625" customWidth="1"/>
    <col min="3" max="3" width="11.1640625" bestFit="1" customWidth="1"/>
    <col min="4" max="4" width="12.5" customWidth="1"/>
    <col min="5" max="5" width="11.1640625" style="62" bestFit="1" customWidth="1"/>
    <col min="6" max="6" width="11" style="62" customWidth="1"/>
    <col min="7" max="7" width="11.1640625" style="77" bestFit="1" customWidth="1"/>
    <col min="8" max="8" width="11.1640625" style="77" customWidth="1"/>
    <col min="9" max="9" width="11.1640625" style="44" bestFit="1" customWidth="1"/>
    <col min="10" max="10" width="8.6640625" style="44" customWidth="1"/>
    <col min="11" max="11" width="11.1640625" style="16" bestFit="1" customWidth="1"/>
    <col min="12" max="12" width="8.33203125" style="16" customWidth="1"/>
    <col min="13" max="13" width="11.1640625" style="44" bestFit="1" customWidth="1"/>
    <col min="14" max="14" width="9.6640625" customWidth="1"/>
    <col min="15" max="15" width="16" customWidth="1"/>
  </cols>
  <sheetData>
    <row r="1" spans="1:17" ht="24" customHeight="1" x14ac:dyDescent="0.2">
      <c r="A1" s="60"/>
      <c r="B1" s="49"/>
      <c r="C1" s="61"/>
      <c r="D1" s="61"/>
      <c r="G1" s="63"/>
      <c r="H1" s="63"/>
      <c r="K1" s="267" t="s">
        <v>232</v>
      </c>
      <c r="L1" s="267"/>
      <c r="M1" s="267"/>
      <c r="N1" s="267"/>
      <c r="O1" s="267"/>
      <c r="P1" s="14"/>
      <c r="Q1" s="14"/>
    </row>
    <row r="2" spans="1:17" ht="23.25" customHeight="1" x14ac:dyDescent="0.25">
      <c r="A2" s="306" t="s">
        <v>100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64"/>
    </row>
    <row r="3" spans="1:17" s="65" customFormat="1" ht="27" customHeight="1" x14ac:dyDescent="0.2">
      <c r="A3" s="338" t="s">
        <v>101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M3" s="307" t="s">
        <v>102</v>
      </c>
      <c r="N3" s="307"/>
      <c r="O3" s="307"/>
    </row>
    <row r="4" spans="1:17" ht="75.75" customHeight="1" x14ac:dyDescent="0.2">
      <c r="A4" s="336" t="s">
        <v>82</v>
      </c>
      <c r="B4" s="336" t="s">
        <v>83</v>
      </c>
      <c r="C4" s="339" t="s">
        <v>103</v>
      </c>
      <c r="D4" s="339"/>
      <c r="E4" s="339" t="s">
        <v>104</v>
      </c>
      <c r="F4" s="339"/>
      <c r="G4" s="340" t="s">
        <v>105</v>
      </c>
      <c r="H4" s="340"/>
      <c r="I4" s="341" t="s">
        <v>106</v>
      </c>
      <c r="J4" s="341"/>
      <c r="K4" s="336" t="s">
        <v>88</v>
      </c>
      <c r="L4" s="336"/>
      <c r="M4" s="337" t="s">
        <v>89</v>
      </c>
      <c r="N4" s="337"/>
      <c r="O4" s="20" t="s">
        <v>90</v>
      </c>
      <c r="P4" s="66"/>
    </row>
    <row r="5" spans="1:17" s="69" customFormat="1" ht="26.25" customHeight="1" x14ac:dyDescent="0.2">
      <c r="A5" s="336"/>
      <c r="B5" s="336"/>
      <c r="C5" s="67" t="s">
        <v>107</v>
      </c>
      <c r="D5" s="67" t="s">
        <v>108</v>
      </c>
      <c r="E5" s="67" t="s">
        <v>107</v>
      </c>
      <c r="F5" s="67" t="s">
        <v>108</v>
      </c>
      <c r="G5" s="67" t="s">
        <v>107</v>
      </c>
      <c r="H5" s="67" t="s">
        <v>108</v>
      </c>
      <c r="I5" s="67" t="s">
        <v>107</v>
      </c>
      <c r="J5" s="67" t="s">
        <v>108</v>
      </c>
      <c r="K5" s="67" t="s">
        <v>107</v>
      </c>
      <c r="L5" s="67" t="s">
        <v>108</v>
      </c>
      <c r="M5" s="67" t="s">
        <v>107</v>
      </c>
      <c r="N5" s="67" t="s">
        <v>108</v>
      </c>
      <c r="O5" s="21" t="s">
        <v>93</v>
      </c>
      <c r="P5" s="68"/>
    </row>
    <row r="6" spans="1:17" ht="25.5" x14ac:dyDescent="0.2">
      <c r="A6" s="25">
        <v>560002</v>
      </c>
      <c r="B6" s="26" t="s">
        <v>8</v>
      </c>
      <c r="C6" s="27">
        <v>1276</v>
      </c>
      <c r="D6" s="27">
        <v>0</v>
      </c>
      <c r="E6" s="70">
        <v>3967</v>
      </c>
      <c r="F6" s="70">
        <v>0</v>
      </c>
      <c r="G6" s="71">
        <v>0.32169999999999999</v>
      </c>
      <c r="H6" s="71">
        <v>0</v>
      </c>
      <c r="I6" s="30">
        <v>3.8</v>
      </c>
      <c r="J6" s="30">
        <v>0</v>
      </c>
      <c r="K6" s="31">
        <v>3.8</v>
      </c>
      <c r="L6" s="31">
        <v>0</v>
      </c>
      <c r="M6" s="51"/>
      <c r="N6" s="72"/>
      <c r="O6" s="34">
        <v>3.8</v>
      </c>
    </row>
    <row r="7" spans="1:17" ht="25.5" x14ac:dyDescent="0.2">
      <c r="A7" s="25">
        <v>560014</v>
      </c>
      <c r="B7" s="26" t="s">
        <v>19</v>
      </c>
      <c r="C7" s="27">
        <v>407</v>
      </c>
      <c r="D7" s="27">
        <v>0</v>
      </c>
      <c r="E7" s="70">
        <v>891</v>
      </c>
      <c r="F7" s="70">
        <v>0</v>
      </c>
      <c r="G7" s="71">
        <v>0.45679999999999998</v>
      </c>
      <c r="H7" s="71">
        <v>0</v>
      </c>
      <c r="I7" s="30">
        <v>5</v>
      </c>
      <c r="J7" s="30">
        <v>0</v>
      </c>
      <c r="K7" s="31">
        <v>4.95</v>
      </c>
      <c r="L7" s="31">
        <v>0</v>
      </c>
      <c r="M7" s="51"/>
      <c r="N7" s="72"/>
      <c r="O7" s="34">
        <v>4.95</v>
      </c>
    </row>
    <row r="8" spans="1:17" ht="14.25" x14ac:dyDescent="0.2">
      <c r="A8" s="25">
        <v>560017</v>
      </c>
      <c r="B8" s="26" t="s">
        <v>20</v>
      </c>
      <c r="C8" s="27">
        <v>8916</v>
      </c>
      <c r="D8" s="27">
        <v>0</v>
      </c>
      <c r="E8" s="70">
        <v>18520</v>
      </c>
      <c r="F8" s="70">
        <v>0</v>
      </c>
      <c r="G8" s="71">
        <v>0.48139999999999999</v>
      </c>
      <c r="H8" s="71">
        <v>0</v>
      </c>
      <c r="I8" s="30">
        <v>5</v>
      </c>
      <c r="J8" s="30">
        <v>0</v>
      </c>
      <c r="K8" s="31">
        <v>5</v>
      </c>
      <c r="L8" s="31">
        <v>0</v>
      </c>
      <c r="M8" s="51"/>
      <c r="N8" s="72"/>
      <c r="O8" s="34">
        <v>5</v>
      </c>
    </row>
    <row r="9" spans="1:17" ht="14.25" x14ac:dyDescent="0.2">
      <c r="A9" s="25">
        <v>560019</v>
      </c>
      <c r="B9" s="26" t="s">
        <v>21</v>
      </c>
      <c r="C9" s="27">
        <v>10298</v>
      </c>
      <c r="D9" s="27">
        <v>1017</v>
      </c>
      <c r="E9" s="70">
        <v>21273</v>
      </c>
      <c r="F9" s="70">
        <v>2308</v>
      </c>
      <c r="G9" s="71">
        <v>0.48409999999999997</v>
      </c>
      <c r="H9" s="71">
        <v>0.44059999999999999</v>
      </c>
      <c r="I9" s="30">
        <v>5</v>
      </c>
      <c r="J9" s="30">
        <v>5</v>
      </c>
      <c r="K9" s="31">
        <v>4.8</v>
      </c>
      <c r="L9" s="31">
        <v>0.2</v>
      </c>
      <c r="M9" s="51"/>
      <c r="N9" s="72"/>
      <c r="O9" s="34">
        <v>5</v>
      </c>
    </row>
    <row r="10" spans="1:17" ht="14.25" x14ac:dyDescent="0.2">
      <c r="A10" s="25">
        <v>560021</v>
      </c>
      <c r="B10" s="26" t="s">
        <v>22</v>
      </c>
      <c r="C10" s="27">
        <v>7080</v>
      </c>
      <c r="D10" s="27">
        <v>22729</v>
      </c>
      <c r="E10" s="70">
        <v>13589</v>
      </c>
      <c r="F10" s="70">
        <v>64671</v>
      </c>
      <c r="G10" s="71">
        <v>0.52100000000000002</v>
      </c>
      <c r="H10" s="71">
        <v>0.35149999999999998</v>
      </c>
      <c r="I10" s="30">
        <v>5</v>
      </c>
      <c r="J10" s="30">
        <v>4.6900000000000004</v>
      </c>
      <c r="K10" s="31">
        <v>3</v>
      </c>
      <c r="L10" s="31">
        <v>1.88</v>
      </c>
      <c r="M10" s="51"/>
      <c r="N10" s="72"/>
      <c r="O10" s="34">
        <v>4.88</v>
      </c>
    </row>
    <row r="11" spans="1:17" ht="14.25" x14ac:dyDescent="0.2">
      <c r="A11" s="25">
        <v>560022</v>
      </c>
      <c r="B11" s="26" t="s">
        <v>23</v>
      </c>
      <c r="C11" s="27">
        <v>7306</v>
      </c>
      <c r="D11" s="27">
        <v>15975</v>
      </c>
      <c r="E11" s="70">
        <v>16183</v>
      </c>
      <c r="F11" s="70">
        <v>40766</v>
      </c>
      <c r="G11" s="71">
        <v>0.45150000000000001</v>
      </c>
      <c r="H11" s="71">
        <v>0.39190000000000003</v>
      </c>
      <c r="I11" s="30">
        <v>5</v>
      </c>
      <c r="J11" s="30">
        <v>5</v>
      </c>
      <c r="K11" s="31">
        <v>0</v>
      </c>
      <c r="L11" s="31">
        <v>1.3</v>
      </c>
      <c r="M11" s="27">
        <v>1</v>
      </c>
      <c r="N11" s="72"/>
      <c r="O11" s="34">
        <v>1.3</v>
      </c>
    </row>
    <row r="12" spans="1:17" ht="14.25" x14ac:dyDescent="0.2">
      <c r="A12" s="25">
        <v>560024</v>
      </c>
      <c r="B12" s="26" t="s">
        <v>24</v>
      </c>
      <c r="C12" s="27">
        <v>142</v>
      </c>
      <c r="D12" s="27">
        <v>30754</v>
      </c>
      <c r="E12" s="70">
        <v>481</v>
      </c>
      <c r="F12" s="70">
        <v>88995</v>
      </c>
      <c r="G12" s="71">
        <v>0.29520000000000002</v>
      </c>
      <c r="H12" s="71">
        <v>0.34560000000000002</v>
      </c>
      <c r="I12" s="30">
        <v>3.48</v>
      </c>
      <c r="J12" s="30">
        <v>4.6100000000000003</v>
      </c>
      <c r="K12" s="31">
        <v>0.17</v>
      </c>
      <c r="L12" s="31">
        <v>4.38</v>
      </c>
      <c r="M12" s="51"/>
      <c r="N12" s="72"/>
      <c r="O12" s="34">
        <v>4.55</v>
      </c>
    </row>
    <row r="13" spans="1:17" ht="25.5" x14ac:dyDescent="0.2">
      <c r="A13" s="25">
        <v>560026</v>
      </c>
      <c r="B13" s="26" t="s">
        <v>25</v>
      </c>
      <c r="C13" s="27">
        <v>8350</v>
      </c>
      <c r="D13" s="27">
        <v>10233</v>
      </c>
      <c r="E13" s="70">
        <v>22615</v>
      </c>
      <c r="F13" s="70">
        <v>36671</v>
      </c>
      <c r="G13" s="71">
        <v>0.36919999999999997</v>
      </c>
      <c r="H13" s="71">
        <v>0.27900000000000003</v>
      </c>
      <c r="I13" s="30">
        <v>4.38</v>
      </c>
      <c r="J13" s="30">
        <v>3.68</v>
      </c>
      <c r="K13" s="31">
        <v>3.64</v>
      </c>
      <c r="L13" s="31">
        <v>0.63</v>
      </c>
      <c r="M13" s="51"/>
      <c r="N13" s="72"/>
      <c r="O13" s="34">
        <v>4.2699999999999996</v>
      </c>
    </row>
    <row r="14" spans="1:17" ht="14.25" x14ac:dyDescent="0.2">
      <c r="A14" s="25">
        <v>560032</v>
      </c>
      <c r="B14" s="26" t="s">
        <v>27</v>
      </c>
      <c r="C14" s="27">
        <v>1110</v>
      </c>
      <c r="D14" s="27">
        <v>0</v>
      </c>
      <c r="E14" s="70">
        <v>5193</v>
      </c>
      <c r="F14" s="70">
        <v>0</v>
      </c>
      <c r="G14" s="71">
        <v>0.2137</v>
      </c>
      <c r="H14" s="71">
        <v>0</v>
      </c>
      <c r="I14" s="30">
        <v>2.5</v>
      </c>
      <c r="J14" s="30">
        <v>0</v>
      </c>
      <c r="K14" s="31">
        <v>2.5</v>
      </c>
      <c r="L14" s="31">
        <v>0</v>
      </c>
      <c r="M14" s="51"/>
      <c r="N14" s="72"/>
      <c r="O14" s="34">
        <v>2.5</v>
      </c>
    </row>
    <row r="15" spans="1:17" ht="14.25" x14ac:dyDescent="0.2">
      <c r="A15" s="25">
        <v>560033</v>
      </c>
      <c r="B15" s="26" t="s">
        <v>28</v>
      </c>
      <c r="C15" s="27">
        <v>4074</v>
      </c>
      <c r="D15" s="27">
        <v>0</v>
      </c>
      <c r="E15" s="70">
        <v>9391</v>
      </c>
      <c r="F15" s="70">
        <v>0</v>
      </c>
      <c r="G15" s="71">
        <v>0.43380000000000002</v>
      </c>
      <c r="H15" s="71">
        <v>0</v>
      </c>
      <c r="I15" s="30">
        <v>5</v>
      </c>
      <c r="J15" s="30">
        <v>0</v>
      </c>
      <c r="K15" s="31">
        <v>5</v>
      </c>
      <c r="L15" s="31">
        <v>0</v>
      </c>
      <c r="M15" s="51"/>
      <c r="N15" s="72"/>
      <c r="O15" s="34">
        <v>5</v>
      </c>
    </row>
    <row r="16" spans="1:17" ht="14.25" x14ac:dyDescent="0.2">
      <c r="A16" s="25">
        <v>560034</v>
      </c>
      <c r="B16" s="26" t="s">
        <v>29</v>
      </c>
      <c r="C16" s="27">
        <v>3207</v>
      </c>
      <c r="D16" s="27">
        <v>0</v>
      </c>
      <c r="E16" s="70">
        <v>9527</v>
      </c>
      <c r="F16" s="70">
        <v>0</v>
      </c>
      <c r="G16" s="71">
        <v>0.33660000000000001</v>
      </c>
      <c r="H16" s="71">
        <v>0</v>
      </c>
      <c r="I16" s="30">
        <v>3.98</v>
      </c>
      <c r="J16" s="30">
        <v>0</v>
      </c>
      <c r="K16" s="31">
        <v>0</v>
      </c>
      <c r="L16" s="31">
        <v>0</v>
      </c>
      <c r="M16" s="27">
        <v>1</v>
      </c>
      <c r="N16" s="72"/>
      <c r="O16" s="34">
        <v>0</v>
      </c>
    </row>
    <row r="17" spans="1:15" ht="14.25" x14ac:dyDescent="0.2">
      <c r="A17" s="25">
        <v>560035</v>
      </c>
      <c r="B17" s="26" t="s">
        <v>30</v>
      </c>
      <c r="C17" s="27">
        <v>0</v>
      </c>
      <c r="D17" s="27">
        <v>13586</v>
      </c>
      <c r="E17" s="70">
        <v>0</v>
      </c>
      <c r="F17" s="70">
        <v>41390</v>
      </c>
      <c r="G17" s="71">
        <v>0</v>
      </c>
      <c r="H17" s="71">
        <v>0.32819999999999999</v>
      </c>
      <c r="I17" s="30">
        <v>0</v>
      </c>
      <c r="J17" s="30">
        <v>4.37</v>
      </c>
      <c r="K17" s="31">
        <v>0</v>
      </c>
      <c r="L17" s="31">
        <v>4.1500000000000004</v>
      </c>
      <c r="M17" s="51"/>
      <c r="N17" s="72"/>
      <c r="O17" s="34">
        <v>4.1500000000000004</v>
      </c>
    </row>
    <row r="18" spans="1:15" ht="14.25" x14ac:dyDescent="0.2">
      <c r="A18" s="25">
        <v>560036</v>
      </c>
      <c r="B18" s="26" t="s">
        <v>26</v>
      </c>
      <c r="C18" s="27">
        <v>5159</v>
      </c>
      <c r="D18" s="27">
        <v>5817</v>
      </c>
      <c r="E18" s="70">
        <v>11900</v>
      </c>
      <c r="F18" s="70">
        <v>17705</v>
      </c>
      <c r="G18" s="71">
        <v>0.4335</v>
      </c>
      <c r="H18" s="71">
        <v>0.3286</v>
      </c>
      <c r="I18" s="30">
        <v>5</v>
      </c>
      <c r="J18" s="30">
        <v>4.37</v>
      </c>
      <c r="K18" s="31">
        <v>0</v>
      </c>
      <c r="L18" s="31">
        <v>0.83</v>
      </c>
      <c r="M18" s="27">
        <v>1</v>
      </c>
      <c r="N18" s="72"/>
      <c r="O18" s="34">
        <v>0.83</v>
      </c>
    </row>
    <row r="19" spans="1:15" ht="14.25" x14ac:dyDescent="0.2">
      <c r="A19" s="25">
        <v>560041</v>
      </c>
      <c r="B19" s="26" t="s">
        <v>32</v>
      </c>
      <c r="C19" s="27">
        <v>0</v>
      </c>
      <c r="D19" s="27">
        <v>9539</v>
      </c>
      <c r="E19" s="70">
        <v>0</v>
      </c>
      <c r="F19" s="70">
        <v>29209</v>
      </c>
      <c r="G19" s="71">
        <v>0</v>
      </c>
      <c r="H19" s="71">
        <v>0.3266</v>
      </c>
      <c r="I19" s="30">
        <v>0</v>
      </c>
      <c r="J19" s="30">
        <v>4.3499999999999996</v>
      </c>
      <c r="K19" s="31">
        <v>0</v>
      </c>
      <c r="L19" s="31">
        <v>4.13</v>
      </c>
      <c r="M19" s="51"/>
      <c r="N19" s="72"/>
      <c r="O19" s="34">
        <v>4.13</v>
      </c>
    </row>
    <row r="20" spans="1:15" ht="14.25" x14ac:dyDescent="0.2">
      <c r="A20" s="25">
        <v>560043</v>
      </c>
      <c r="B20" s="26" t="s">
        <v>33</v>
      </c>
      <c r="C20" s="27">
        <v>1458</v>
      </c>
      <c r="D20" s="27">
        <v>786</v>
      </c>
      <c r="E20" s="70">
        <v>5277</v>
      </c>
      <c r="F20" s="70">
        <v>7620</v>
      </c>
      <c r="G20" s="71">
        <v>0.27629999999999999</v>
      </c>
      <c r="H20" s="71">
        <v>0.1031</v>
      </c>
      <c r="I20" s="30">
        <v>3.25</v>
      </c>
      <c r="J20" s="30">
        <v>1.23</v>
      </c>
      <c r="K20" s="31">
        <v>2.6</v>
      </c>
      <c r="L20" s="31">
        <v>0.25</v>
      </c>
      <c r="M20" s="51"/>
      <c r="N20" s="72"/>
      <c r="O20" s="34">
        <v>2.85</v>
      </c>
    </row>
    <row r="21" spans="1:15" ht="14.25" x14ac:dyDescent="0.2">
      <c r="A21" s="25">
        <v>560045</v>
      </c>
      <c r="B21" s="26" t="s">
        <v>34</v>
      </c>
      <c r="C21" s="27">
        <v>1760</v>
      </c>
      <c r="D21" s="27">
        <v>4129</v>
      </c>
      <c r="E21" s="70">
        <v>4822</v>
      </c>
      <c r="F21" s="70">
        <v>9241</v>
      </c>
      <c r="G21" s="71">
        <v>0.36499999999999999</v>
      </c>
      <c r="H21" s="71">
        <v>0.44679999999999997</v>
      </c>
      <c r="I21" s="30">
        <v>4.33</v>
      </c>
      <c r="J21" s="30">
        <v>5</v>
      </c>
      <c r="K21" s="31">
        <v>3.33</v>
      </c>
      <c r="L21" s="31">
        <v>1.1499999999999999</v>
      </c>
      <c r="M21" s="51"/>
      <c r="N21" s="72"/>
      <c r="O21" s="34">
        <v>4.4800000000000004</v>
      </c>
    </row>
    <row r="22" spans="1:15" ht="14.25" x14ac:dyDescent="0.2">
      <c r="A22" s="25">
        <v>560047</v>
      </c>
      <c r="B22" s="26" t="s">
        <v>35</v>
      </c>
      <c r="C22" s="27">
        <v>2122</v>
      </c>
      <c r="D22" s="27">
        <v>2294</v>
      </c>
      <c r="E22" s="70">
        <v>7308</v>
      </c>
      <c r="F22" s="70">
        <v>12479</v>
      </c>
      <c r="G22" s="71">
        <v>0.29039999999999999</v>
      </c>
      <c r="H22" s="71">
        <v>0.18379999999999999</v>
      </c>
      <c r="I22" s="30">
        <v>3.42</v>
      </c>
      <c r="J22" s="30">
        <v>2.36</v>
      </c>
      <c r="K22" s="31">
        <v>2.67</v>
      </c>
      <c r="L22" s="31">
        <v>0.52</v>
      </c>
      <c r="M22" s="51"/>
      <c r="N22" s="72"/>
      <c r="O22" s="34">
        <v>3.19</v>
      </c>
    </row>
    <row r="23" spans="1:15" ht="14.25" x14ac:dyDescent="0.2">
      <c r="A23" s="25">
        <v>560052</v>
      </c>
      <c r="B23" s="26" t="s">
        <v>37</v>
      </c>
      <c r="C23" s="27">
        <v>1664</v>
      </c>
      <c r="D23" s="27">
        <v>1618</v>
      </c>
      <c r="E23" s="70">
        <v>4441</v>
      </c>
      <c r="F23" s="70">
        <v>7266</v>
      </c>
      <c r="G23" s="71">
        <v>0.37469999999999998</v>
      </c>
      <c r="H23" s="71">
        <v>0.22270000000000001</v>
      </c>
      <c r="I23" s="30">
        <v>4.4400000000000004</v>
      </c>
      <c r="J23" s="30">
        <v>2.9</v>
      </c>
      <c r="K23" s="31">
        <v>3.37</v>
      </c>
      <c r="L23" s="31">
        <v>0.7</v>
      </c>
      <c r="M23" s="51"/>
      <c r="N23" s="72"/>
      <c r="O23" s="34">
        <v>4.07</v>
      </c>
    </row>
    <row r="24" spans="1:15" ht="14.25" x14ac:dyDescent="0.2">
      <c r="A24" s="25">
        <v>560053</v>
      </c>
      <c r="B24" s="26" t="s">
        <v>38</v>
      </c>
      <c r="C24" s="27">
        <v>1878</v>
      </c>
      <c r="D24" s="27">
        <v>1368</v>
      </c>
      <c r="E24" s="70">
        <v>3979</v>
      </c>
      <c r="F24" s="70">
        <v>5552</v>
      </c>
      <c r="G24" s="71">
        <v>0.47199999999999998</v>
      </c>
      <c r="H24" s="71">
        <v>0.24640000000000001</v>
      </c>
      <c r="I24" s="30">
        <v>5</v>
      </c>
      <c r="J24" s="30">
        <v>3.23</v>
      </c>
      <c r="K24" s="31">
        <v>3.9</v>
      </c>
      <c r="L24" s="31">
        <v>0.71</v>
      </c>
      <c r="M24" s="51"/>
      <c r="N24" s="72"/>
      <c r="O24" s="34">
        <v>4.6100000000000003</v>
      </c>
    </row>
    <row r="25" spans="1:15" ht="14.25" x14ac:dyDescent="0.2">
      <c r="A25" s="25">
        <v>560054</v>
      </c>
      <c r="B25" s="26" t="s">
        <v>39</v>
      </c>
      <c r="C25" s="27">
        <v>1348</v>
      </c>
      <c r="D25" s="27">
        <v>1300</v>
      </c>
      <c r="E25" s="70">
        <v>3993</v>
      </c>
      <c r="F25" s="70">
        <v>6484</v>
      </c>
      <c r="G25" s="71">
        <v>0.33760000000000001</v>
      </c>
      <c r="H25" s="71">
        <v>0.20050000000000001</v>
      </c>
      <c r="I25" s="30">
        <v>3.99</v>
      </c>
      <c r="J25" s="30">
        <v>2.59</v>
      </c>
      <c r="K25" s="31">
        <v>3.03</v>
      </c>
      <c r="L25" s="31">
        <v>0.62</v>
      </c>
      <c r="M25" s="51"/>
      <c r="N25" s="72"/>
      <c r="O25" s="34">
        <v>3.65</v>
      </c>
    </row>
    <row r="26" spans="1:15" ht="14.25" x14ac:dyDescent="0.2">
      <c r="A26" s="25">
        <v>560055</v>
      </c>
      <c r="B26" s="26" t="s">
        <v>40</v>
      </c>
      <c r="C26" s="27">
        <v>943</v>
      </c>
      <c r="D26" s="27">
        <v>825</v>
      </c>
      <c r="E26" s="70">
        <v>2887</v>
      </c>
      <c r="F26" s="70">
        <v>4247</v>
      </c>
      <c r="G26" s="71">
        <v>0.3266</v>
      </c>
      <c r="H26" s="71">
        <v>0.1943</v>
      </c>
      <c r="I26" s="30">
        <v>3.86</v>
      </c>
      <c r="J26" s="30">
        <v>2.5</v>
      </c>
      <c r="K26" s="31">
        <v>3.09</v>
      </c>
      <c r="L26" s="31">
        <v>0.5</v>
      </c>
      <c r="M26" s="51"/>
      <c r="N26" s="72"/>
      <c r="O26" s="34">
        <v>3.59</v>
      </c>
    </row>
    <row r="27" spans="1:15" ht="14.25" x14ac:dyDescent="0.2">
      <c r="A27" s="25">
        <v>560056</v>
      </c>
      <c r="B27" s="26" t="s">
        <v>41</v>
      </c>
      <c r="C27" s="27">
        <v>1640</v>
      </c>
      <c r="D27" s="27">
        <v>1160</v>
      </c>
      <c r="E27" s="70">
        <v>3935</v>
      </c>
      <c r="F27" s="70">
        <v>4349</v>
      </c>
      <c r="G27" s="71">
        <v>0.4168</v>
      </c>
      <c r="H27" s="71">
        <v>0.26669999999999999</v>
      </c>
      <c r="I27" s="30">
        <v>4.95</v>
      </c>
      <c r="J27" s="30">
        <v>3.51</v>
      </c>
      <c r="K27" s="31">
        <v>4.0599999999999996</v>
      </c>
      <c r="L27" s="31">
        <v>0.63</v>
      </c>
      <c r="M27" s="51"/>
      <c r="N27" s="72"/>
      <c r="O27" s="34">
        <v>4.6900000000000004</v>
      </c>
    </row>
    <row r="28" spans="1:15" ht="14.25" x14ac:dyDescent="0.2">
      <c r="A28" s="25">
        <v>560057</v>
      </c>
      <c r="B28" s="26" t="s">
        <v>42</v>
      </c>
      <c r="C28" s="27">
        <v>1564</v>
      </c>
      <c r="D28" s="27">
        <v>1800</v>
      </c>
      <c r="E28" s="70">
        <v>3166</v>
      </c>
      <c r="F28" s="70">
        <v>5028</v>
      </c>
      <c r="G28" s="71">
        <v>0.49399999999999999</v>
      </c>
      <c r="H28" s="71">
        <v>0.35799999999999998</v>
      </c>
      <c r="I28" s="30">
        <v>5</v>
      </c>
      <c r="J28" s="30">
        <v>4.78</v>
      </c>
      <c r="K28" s="31">
        <v>3.95</v>
      </c>
      <c r="L28" s="31">
        <v>1</v>
      </c>
      <c r="M28" s="51"/>
      <c r="N28" s="72"/>
      <c r="O28" s="34">
        <v>4.95</v>
      </c>
    </row>
    <row r="29" spans="1:15" ht="14.25" x14ac:dyDescent="0.2">
      <c r="A29" s="25">
        <v>560058</v>
      </c>
      <c r="B29" s="26" t="s">
        <v>43</v>
      </c>
      <c r="C29" s="27">
        <v>3407</v>
      </c>
      <c r="D29" s="27">
        <v>3617</v>
      </c>
      <c r="E29" s="70">
        <v>8378</v>
      </c>
      <c r="F29" s="70">
        <v>13409</v>
      </c>
      <c r="G29" s="71">
        <v>0.40670000000000001</v>
      </c>
      <c r="H29" s="71">
        <v>0.2697</v>
      </c>
      <c r="I29" s="30">
        <v>4.83</v>
      </c>
      <c r="J29" s="30">
        <v>3.55</v>
      </c>
      <c r="K29" s="31">
        <v>3.77</v>
      </c>
      <c r="L29" s="31">
        <v>0.78</v>
      </c>
      <c r="M29" s="51"/>
      <c r="N29" s="72"/>
      <c r="O29" s="34">
        <v>4.55</v>
      </c>
    </row>
    <row r="30" spans="1:15" ht="14.25" x14ac:dyDescent="0.2">
      <c r="A30" s="25">
        <v>560059</v>
      </c>
      <c r="B30" s="26" t="s">
        <v>44</v>
      </c>
      <c r="C30" s="27">
        <v>1210</v>
      </c>
      <c r="D30" s="27">
        <v>1320</v>
      </c>
      <c r="E30" s="70">
        <v>2683</v>
      </c>
      <c r="F30" s="70">
        <v>4050</v>
      </c>
      <c r="G30" s="71">
        <v>0.45100000000000001</v>
      </c>
      <c r="H30" s="71">
        <v>0.32590000000000002</v>
      </c>
      <c r="I30" s="30">
        <v>5</v>
      </c>
      <c r="J30" s="30">
        <v>4.34</v>
      </c>
      <c r="K30" s="31">
        <v>4</v>
      </c>
      <c r="L30" s="31">
        <v>0.87</v>
      </c>
      <c r="M30" s="51"/>
      <c r="N30" s="72"/>
      <c r="O30" s="34">
        <v>4.87</v>
      </c>
    </row>
    <row r="31" spans="1:15" ht="14.25" x14ac:dyDescent="0.2">
      <c r="A31" s="25">
        <v>560060</v>
      </c>
      <c r="B31" s="26" t="s">
        <v>45</v>
      </c>
      <c r="C31" s="27">
        <v>1037</v>
      </c>
      <c r="D31" s="27">
        <v>789</v>
      </c>
      <c r="E31" s="70">
        <v>3026</v>
      </c>
      <c r="F31" s="70">
        <v>5384</v>
      </c>
      <c r="G31" s="71">
        <v>0.3427</v>
      </c>
      <c r="H31" s="71">
        <v>0.14649999999999999</v>
      </c>
      <c r="I31" s="30">
        <v>4.0599999999999996</v>
      </c>
      <c r="J31" s="30">
        <v>1.84</v>
      </c>
      <c r="K31" s="31">
        <v>3.13</v>
      </c>
      <c r="L31" s="31">
        <v>0.42</v>
      </c>
      <c r="M31" s="51"/>
      <c r="N31" s="72"/>
      <c r="O31" s="34">
        <v>3.55</v>
      </c>
    </row>
    <row r="32" spans="1:15" ht="14.25" x14ac:dyDescent="0.2">
      <c r="A32" s="25">
        <v>560061</v>
      </c>
      <c r="B32" s="26" t="s">
        <v>46</v>
      </c>
      <c r="C32" s="27">
        <v>987</v>
      </c>
      <c r="D32" s="27">
        <v>1656</v>
      </c>
      <c r="E32" s="70">
        <v>4334</v>
      </c>
      <c r="F32" s="70">
        <v>6792</v>
      </c>
      <c r="G32" s="71">
        <v>0.22770000000000001</v>
      </c>
      <c r="H32" s="71">
        <v>0.24379999999999999</v>
      </c>
      <c r="I32" s="30">
        <v>2.67</v>
      </c>
      <c r="J32" s="30">
        <v>3.19</v>
      </c>
      <c r="K32" s="31">
        <v>2.06</v>
      </c>
      <c r="L32" s="31">
        <v>0.73</v>
      </c>
      <c r="M32" s="51"/>
      <c r="N32" s="72"/>
      <c r="O32" s="34">
        <v>2.79</v>
      </c>
    </row>
    <row r="33" spans="1:15" ht="14.25" x14ac:dyDescent="0.2">
      <c r="A33" s="25">
        <v>560062</v>
      </c>
      <c r="B33" s="26" t="s">
        <v>47</v>
      </c>
      <c r="C33" s="27">
        <v>1318</v>
      </c>
      <c r="D33" s="27">
        <v>293</v>
      </c>
      <c r="E33" s="70">
        <v>3291</v>
      </c>
      <c r="F33" s="70">
        <v>3429</v>
      </c>
      <c r="G33" s="71">
        <v>0.40050000000000002</v>
      </c>
      <c r="H33" s="71">
        <v>8.5400000000000004E-2</v>
      </c>
      <c r="I33" s="30">
        <v>4.75</v>
      </c>
      <c r="J33" s="30">
        <v>0.98</v>
      </c>
      <c r="K33" s="31">
        <v>3.8</v>
      </c>
      <c r="L33" s="31">
        <v>0.2</v>
      </c>
      <c r="M33" s="51"/>
      <c r="N33" s="72"/>
      <c r="O33" s="34">
        <v>4</v>
      </c>
    </row>
    <row r="34" spans="1:15" ht="14.25" x14ac:dyDescent="0.2">
      <c r="A34" s="25">
        <v>560063</v>
      </c>
      <c r="B34" s="26" t="s">
        <v>48</v>
      </c>
      <c r="C34" s="27">
        <v>1220</v>
      </c>
      <c r="D34" s="27">
        <v>252</v>
      </c>
      <c r="E34" s="70">
        <v>3456</v>
      </c>
      <c r="F34" s="70">
        <v>5478</v>
      </c>
      <c r="G34" s="71">
        <v>0.35299999999999998</v>
      </c>
      <c r="H34" s="71">
        <v>4.5999999999999999E-2</v>
      </c>
      <c r="I34" s="30">
        <v>4.18</v>
      </c>
      <c r="J34" s="30">
        <v>0.43</v>
      </c>
      <c r="K34" s="31">
        <v>3.22</v>
      </c>
      <c r="L34" s="31">
        <v>0.1</v>
      </c>
      <c r="M34" s="51"/>
      <c r="N34" s="72"/>
      <c r="O34" s="34">
        <v>3.32</v>
      </c>
    </row>
    <row r="35" spans="1:15" ht="14.25" x14ac:dyDescent="0.2">
      <c r="A35" s="25">
        <v>560064</v>
      </c>
      <c r="B35" s="26" t="s">
        <v>49</v>
      </c>
      <c r="C35" s="27">
        <v>3288</v>
      </c>
      <c r="D35" s="27">
        <v>4325</v>
      </c>
      <c r="E35" s="70">
        <v>7813</v>
      </c>
      <c r="F35" s="70">
        <v>14288</v>
      </c>
      <c r="G35" s="71">
        <v>0.42080000000000001</v>
      </c>
      <c r="H35" s="71">
        <v>0.30270000000000002</v>
      </c>
      <c r="I35" s="30">
        <v>5</v>
      </c>
      <c r="J35" s="30">
        <v>4.01</v>
      </c>
      <c r="K35" s="31">
        <v>3.85</v>
      </c>
      <c r="L35" s="31">
        <v>0.92</v>
      </c>
      <c r="M35" s="51"/>
      <c r="N35" s="72"/>
      <c r="O35" s="34">
        <v>4.7699999999999996</v>
      </c>
    </row>
    <row r="36" spans="1:15" ht="14.25" x14ac:dyDescent="0.2">
      <c r="A36" s="25">
        <v>560065</v>
      </c>
      <c r="B36" s="26" t="s">
        <v>50</v>
      </c>
      <c r="C36" s="27">
        <v>1413</v>
      </c>
      <c r="D36" s="27">
        <v>901</v>
      </c>
      <c r="E36" s="70">
        <v>3321</v>
      </c>
      <c r="F36" s="70">
        <v>4380</v>
      </c>
      <c r="G36" s="71">
        <v>0.42549999999999999</v>
      </c>
      <c r="H36" s="71">
        <v>0.20569999999999999</v>
      </c>
      <c r="I36" s="30">
        <v>5</v>
      </c>
      <c r="J36" s="30">
        <v>2.66</v>
      </c>
      <c r="K36" s="31">
        <v>4.05</v>
      </c>
      <c r="L36" s="31">
        <v>0.51</v>
      </c>
      <c r="M36" s="51"/>
      <c r="N36" s="72"/>
      <c r="O36" s="34">
        <v>4.5599999999999996</v>
      </c>
    </row>
    <row r="37" spans="1:15" ht="14.25" x14ac:dyDescent="0.2">
      <c r="A37" s="25">
        <v>560066</v>
      </c>
      <c r="B37" s="26" t="s">
        <v>51</v>
      </c>
      <c r="C37" s="27">
        <v>833</v>
      </c>
      <c r="D37" s="27">
        <v>840</v>
      </c>
      <c r="E37" s="70">
        <v>2218</v>
      </c>
      <c r="F37" s="70">
        <v>3168</v>
      </c>
      <c r="G37" s="71">
        <v>0.37559999999999999</v>
      </c>
      <c r="H37" s="71">
        <v>0.26519999999999999</v>
      </c>
      <c r="I37" s="30">
        <v>4.45</v>
      </c>
      <c r="J37" s="30">
        <v>3.49</v>
      </c>
      <c r="K37" s="31">
        <v>3.56</v>
      </c>
      <c r="L37" s="31">
        <v>0.7</v>
      </c>
      <c r="M37" s="51"/>
      <c r="N37" s="72"/>
      <c r="O37" s="34">
        <v>4.26</v>
      </c>
    </row>
    <row r="38" spans="1:15" ht="14.25" x14ac:dyDescent="0.2">
      <c r="A38" s="25">
        <v>560067</v>
      </c>
      <c r="B38" s="26" t="s">
        <v>52</v>
      </c>
      <c r="C38" s="27">
        <v>1833</v>
      </c>
      <c r="D38" s="27">
        <v>2519</v>
      </c>
      <c r="E38" s="70">
        <v>5408</v>
      </c>
      <c r="F38" s="70">
        <v>10588</v>
      </c>
      <c r="G38" s="71">
        <v>0.33889999999999998</v>
      </c>
      <c r="H38" s="71">
        <v>0.2379</v>
      </c>
      <c r="I38" s="30">
        <v>4.01</v>
      </c>
      <c r="J38" s="30">
        <v>3.11</v>
      </c>
      <c r="K38" s="31">
        <v>3.05</v>
      </c>
      <c r="L38" s="31">
        <v>0.75</v>
      </c>
      <c r="M38" s="51"/>
      <c r="N38" s="72"/>
      <c r="O38" s="34">
        <v>3.8</v>
      </c>
    </row>
    <row r="39" spans="1:15" ht="14.25" x14ac:dyDescent="0.2">
      <c r="A39" s="25">
        <v>560068</v>
      </c>
      <c r="B39" s="26" t="s">
        <v>53</v>
      </c>
      <c r="C39" s="27">
        <v>2473</v>
      </c>
      <c r="D39" s="27">
        <v>2352</v>
      </c>
      <c r="E39" s="70">
        <v>6329</v>
      </c>
      <c r="F39" s="70">
        <v>10693</v>
      </c>
      <c r="G39" s="71">
        <v>0.39069999999999999</v>
      </c>
      <c r="H39" s="71">
        <v>0.22</v>
      </c>
      <c r="I39" s="30">
        <v>4.6399999999999997</v>
      </c>
      <c r="J39" s="30">
        <v>2.86</v>
      </c>
      <c r="K39" s="31">
        <v>3.57</v>
      </c>
      <c r="L39" s="31">
        <v>0.66</v>
      </c>
      <c r="M39" s="51"/>
      <c r="N39" s="72"/>
      <c r="O39" s="34">
        <v>4.2300000000000004</v>
      </c>
    </row>
    <row r="40" spans="1:15" ht="14.25" x14ac:dyDescent="0.2">
      <c r="A40" s="25">
        <v>560069</v>
      </c>
      <c r="B40" s="26" t="s">
        <v>54</v>
      </c>
      <c r="C40" s="27">
        <v>1798</v>
      </c>
      <c r="D40" s="27">
        <v>1955</v>
      </c>
      <c r="E40" s="70">
        <v>3906</v>
      </c>
      <c r="F40" s="70">
        <v>6884</v>
      </c>
      <c r="G40" s="71">
        <v>0.46029999999999999</v>
      </c>
      <c r="H40" s="71">
        <v>0.28399999999999997</v>
      </c>
      <c r="I40" s="30">
        <v>5</v>
      </c>
      <c r="J40" s="30">
        <v>3.75</v>
      </c>
      <c r="K40" s="31">
        <v>3.9</v>
      </c>
      <c r="L40" s="31">
        <v>0.83</v>
      </c>
      <c r="M40" s="51"/>
      <c r="N40" s="72"/>
      <c r="O40" s="34">
        <v>4.7300000000000004</v>
      </c>
    </row>
    <row r="41" spans="1:15" ht="14.25" x14ac:dyDescent="0.2">
      <c r="A41" s="25">
        <v>560070</v>
      </c>
      <c r="B41" s="26" t="s">
        <v>55</v>
      </c>
      <c r="C41" s="27">
        <v>6024</v>
      </c>
      <c r="D41" s="27">
        <v>7941</v>
      </c>
      <c r="E41" s="70">
        <v>13845</v>
      </c>
      <c r="F41" s="70">
        <v>32145</v>
      </c>
      <c r="G41" s="71">
        <v>0.43509999999999999</v>
      </c>
      <c r="H41" s="71">
        <v>0.247</v>
      </c>
      <c r="I41" s="30">
        <v>5</v>
      </c>
      <c r="J41" s="30">
        <v>3.24</v>
      </c>
      <c r="K41" s="31">
        <v>3.8</v>
      </c>
      <c r="L41" s="31">
        <v>0.78</v>
      </c>
      <c r="M41" s="51"/>
      <c r="N41" s="72"/>
      <c r="O41" s="34">
        <v>4.58</v>
      </c>
    </row>
    <row r="42" spans="1:15" ht="14.25" x14ac:dyDescent="0.2">
      <c r="A42" s="25">
        <v>560071</v>
      </c>
      <c r="B42" s="26" t="s">
        <v>56</v>
      </c>
      <c r="C42" s="27">
        <v>1936</v>
      </c>
      <c r="D42" s="27">
        <v>2381</v>
      </c>
      <c r="E42" s="70">
        <v>4487</v>
      </c>
      <c r="F42" s="70">
        <v>9312</v>
      </c>
      <c r="G42" s="71">
        <v>0.43149999999999999</v>
      </c>
      <c r="H42" s="71">
        <v>0.25569999999999998</v>
      </c>
      <c r="I42" s="30">
        <v>5</v>
      </c>
      <c r="J42" s="30">
        <v>3.36</v>
      </c>
      <c r="K42" s="31">
        <v>3.75</v>
      </c>
      <c r="L42" s="31">
        <v>0.84</v>
      </c>
      <c r="M42" s="51"/>
      <c r="N42" s="72"/>
      <c r="O42" s="34">
        <v>4.59</v>
      </c>
    </row>
    <row r="43" spans="1:15" ht="14.25" x14ac:dyDescent="0.2">
      <c r="A43" s="25">
        <v>560072</v>
      </c>
      <c r="B43" s="26" t="s">
        <v>57</v>
      </c>
      <c r="C43" s="27">
        <v>2391</v>
      </c>
      <c r="D43" s="27">
        <v>1952</v>
      </c>
      <c r="E43" s="70">
        <v>4862</v>
      </c>
      <c r="F43" s="70">
        <v>7828</v>
      </c>
      <c r="G43" s="71">
        <v>0.49180000000000001</v>
      </c>
      <c r="H43" s="71">
        <v>0.24940000000000001</v>
      </c>
      <c r="I43" s="30">
        <v>5</v>
      </c>
      <c r="J43" s="30">
        <v>3.27</v>
      </c>
      <c r="K43" s="31">
        <v>3.95</v>
      </c>
      <c r="L43" s="31">
        <v>0.69</v>
      </c>
      <c r="M43" s="51"/>
      <c r="N43" s="72"/>
      <c r="O43" s="34">
        <v>4.6399999999999997</v>
      </c>
    </row>
    <row r="44" spans="1:15" ht="14.25" x14ac:dyDescent="0.2">
      <c r="A44" s="25">
        <v>560073</v>
      </c>
      <c r="B44" s="26" t="s">
        <v>58</v>
      </c>
      <c r="C44" s="27">
        <v>1263</v>
      </c>
      <c r="D44" s="27">
        <v>1057</v>
      </c>
      <c r="E44" s="70">
        <v>2745</v>
      </c>
      <c r="F44" s="70">
        <v>3211</v>
      </c>
      <c r="G44" s="71">
        <v>0.46010000000000001</v>
      </c>
      <c r="H44" s="71">
        <v>0.32919999999999999</v>
      </c>
      <c r="I44" s="30">
        <v>5</v>
      </c>
      <c r="J44" s="30">
        <v>4.38</v>
      </c>
      <c r="K44" s="31">
        <v>4.1500000000000004</v>
      </c>
      <c r="L44" s="31">
        <v>0.74</v>
      </c>
      <c r="M44" s="51"/>
      <c r="N44" s="72"/>
      <c r="O44" s="34">
        <v>4.8899999999999997</v>
      </c>
    </row>
    <row r="45" spans="1:15" ht="14.25" x14ac:dyDescent="0.2">
      <c r="A45" s="25">
        <v>560074</v>
      </c>
      <c r="B45" s="26" t="s">
        <v>59</v>
      </c>
      <c r="C45" s="27">
        <v>1321</v>
      </c>
      <c r="D45" s="27">
        <v>1696</v>
      </c>
      <c r="E45" s="70">
        <v>4235</v>
      </c>
      <c r="F45" s="70">
        <v>7258</v>
      </c>
      <c r="G45" s="71">
        <v>0.31190000000000001</v>
      </c>
      <c r="H45" s="71">
        <v>0.23369999999999999</v>
      </c>
      <c r="I45" s="30">
        <v>3.68</v>
      </c>
      <c r="J45" s="30">
        <v>3.05</v>
      </c>
      <c r="K45" s="31">
        <v>2.8</v>
      </c>
      <c r="L45" s="31">
        <v>0.73</v>
      </c>
      <c r="M45" s="51"/>
      <c r="N45" s="72"/>
      <c r="O45" s="34">
        <v>3.53</v>
      </c>
    </row>
    <row r="46" spans="1:15" ht="14.25" x14ac:dyDescent="0.2">
      <c r="A46" s="25">
        <v>560075</v>
      </c>
      <c r="B46" s="26" t="s">
        <v>60</v>
      </c>
      <c r="C46" s="27">
        <v>2988</v>
      </c>
      <c r="D46" s="27">
        <v>5341</v>
      </c>
      <c r="E46" s="70">
        <v>7319</v>
      </c>
      <c r="F46" s="70">
        <v>14320</v>
      </c>
      <c r="G46" s="71">
        <v>0.4083</v>
      </c>
      <c r="H46" s="71">
        <v>0.373</v>
      </c>
      <c r="I46" s="30">
        <v>4.8499999999999996</v>
      </c>
      <c r="J46" s="30">
        <v>4.99</v>
      </c>
      <c r="K46" s="31">
        <v>3.73</v>
      </c>
      <c r="L46" s="31">
        <v>1.1499999999999999</v>
      </c>
      <c r="M46" s="51"/>
      <c r="N46" s="72"/>
      <c r="O46" s="34">
        <v>4.88</v>
      </c>
    </row>
    <row r="47" spans="1:15" ht="14.25" x14ac:dyDescent="0.2">
      <c r="A47" s="25">
        <v>560076</v>
      </c>
      <c r="B47" s="26" t="s">
        <v>61</v>
      </c>
      <c r="C47" s="27">
        <v>135</v>
      </c>
      <c r="D47" s="27">
        <v>390</v>
      </c>
      <c r="E47" s="70">
        <v>2248</v>
      </c>
      <c r="F47" s="70">
        <v>3974</v>
      </c>
      <c r="G47" s="71">
        <v>6.0100000000000001E-2</v>
      </c>
      <c r="H47" s="71">
        <v>9.8100000000000007E-2</v>
      </c>
      <c r="I47" s="30">
        <v>0.64</v>
      </c>
      <c r="J47" s="30">
        <v>1.1599999999999999</v>
      </c>
      <c r="K47" s="31">
        <v>0.51</v>
      </c>
      <c r="L47" s="31">
        <v>0.24</v>
      </c>
      <c r="M47" s="51"/>
      <c r="N47" s="72"/>
      <c r="O47" s="34">
        <v>0.75</v>
      </c>
    </row>
    <row r="48" spans="1:15" ht="14.25" x14ac:dyDescent="0.2">
      <c r="A48" s="25">
        <v>560077</v>
      </c>
      <c r="B48" s="26" t="s">
        <v>62</v>
      </c>
      <c r="C48" s="27">
        <v>904</v>
      </c>
      <c r="D48" s="27">
        <v>733</v>
      </c>
      <c r="E48" s="70">
        <v>2665</v>
      </c>
      <c r="F48" s="70">
        <v>2889</v>
      </c>
      <c r="G48" s="71">
        <v>0.3392</v>
      </c>
      <c r="H48" s="71">
        <v>0.25369999999999998</v>
      </c>
      <c r="I48" s="30">
        <v>4.01</v>
      </c>
      <c r="J48" s="30">
        <v>3.33</v>
      </c>
      <c r="K48" s="31">
        <v>3.33</v>
      </c>
      <c r="L48" s="31">
        <v>0.56999999999999995</v>
      </c>
      <c r="M48" s="51"/>
      <c r="N48" s="72"/>
      <c r="O48" s="34">
        <v>3.9</v>
      </c>
    </row>
    <row r="49" spans="1:15" ht="14.25" x14ac:dyDescent="0.2">
      <c r="A49" s="25">
        <v>560078</v>
      </c>
      <c r="B49" s="26" t="s">
        <v>63</v>
      </c>
      <c r="C49" s="27">
        <v>2910</v>
      </c>
      <c r="D49" s="27">
        <v>3139</v>
      </c>
      <c r="E49" s="70">
        <v>8368</v>
      </c>
      <c r="F49" s="70">
        <v>17198</v>
      </c>
      <c r="G49" s="71">
        <v>0.3478</v>
      </c>
      <c r="H49" s="71">
        <v>0.1825</v>
      </c>
      <c r="I49" s="30">
        <v>4.12</v>
      </c>
      <c r="J49" s="30">
        <v>2.34</v>
      </c>
      <c r="K49" s="31">
        <v>3.09</v>
      </c>
      <c r="L49" s="31">
        <v>0.59</v>
      </c>
      <c r="M49" s="51"/>
      <c r="N49" s="72"/>
      <c r="O49" s="34">
        <v>3.68</v>
      </c>
    </row>
    <row r="50" spans="1:15" ht="14.25" x14ac:dyDescent="0.2">
      <c r="A50" s="25">
        <v>560079</v>
      </c>
      <c r="B50" s="26" t="s">
        <v>64</v>
      </c>
      <c r="C50" s="27">
        <v>2488</v>
      </c>
      <c r="D50" s="27">
        <v>4031</v>
      </c>
      <c r="E50" s="70">
        <v>8294</v>
      </c>
      <c r="F50" s="70">
        <v>14044</v>
      </c>
      <c r="G50" s="71">
        <v>0.3</v>
      </c>
      <c r="H50" s="71">
        <v>0.28699999999999998</v>
      </c>
      <c r="I50" s="30">
        <v>3.54</v>
      </c>
      <c r="J50" s="30">
        <v>3.79</v>
      </c>
      <c r="K50" s="31">
        <v>2.76</v>
      </c>
      <c r="L50" s="31">
        <v>0.83</v>
      </c>
      <c r="M50" s="51"/>
      <c r="N50" s="72"/>
      <c r="O50" s="34">
        <v>3.59</v>
      </c>
    </row>
    <row r="51" spans="1:15" ht="14.25" x14ac:dyDescent="0.2">
      <c r="A51" s="25">
        <v>560080</v>
      </c>
      <c r="B51" s="26" t="s">
        <v>65</v>
      </c>
      <c r="C51" s="27">
        <v>1715</v>
      </c>
      <c r="D51" s="27">
        <v>1586</v>
      </c>
      <c r="E51" s="70">
        <v>4294</v>
      </c>
      <c r="F51" s="70">
        <v>7013</v>
      </c>
      <c r="G51" s="71">
        <v>0.39939999999999998</v>
      </c>
      <c r="H51" s="71">
        <v>0.22620000000000001</v>
      </c>
      <c r="I51" s="30">
        <v>4.74</v>
      </c>
      <c r="J51" s="30">
        <v>2.95</v>
      </c>
      <c r="K51" s="31">
        <v>3.65</v>
      </c>
      <c r="L51" s="31">
        <v>0.68</v>
      </c>
      <c r="M51" s="51"/>
      <c r="N51" s="72"/>
      <c r="O51" s="34">
        <v>4.33</v>
      </c>
    </row>
    <row r="52" spans="1:15" ht="14.25" x14ac:dyDescent="0.2">
      <c r="A52" s="25">
        <v>560081</v>
      </c>
      <c r="B52" s="26" t="s">
        <v>66</v>
      </c>
      <c r="C52" s="27">
        <v>1438</v>
      </c>
      <c r="D52" s="27">
        <v>2055</v>
      </c>
      <c r="E52" s="70">
        <v>4944</v>
      </c>
      <c r="F52" s="70">
        <v>10422</v>
      </c>
      <c r="G52" s="71">
        <v>0.29089999999999999</v>
      </c>
      <c r="H52" s="71">
        <v>0.19719999999999999</v>
      </c>
      <c r="I52" s="30">
        <v>3.43</v>
      </c>
      <c r="J52" s="30">
        <v>2.54</v>
      </c>
      <c r="K52" s="31">
        <v>2.61</v>
      </c>
      <c r="L52" s="31">
        <v>0.61</v>
      </c>
      <c r="M52" s="51"/>
      <c r="N52" s="72"/>
      <c r="O52" s="34">
        <v>3.22</v>
      </c>
    </row>
    <row r="53" spans="1:15" ht="14.25" x14ac:dyDescent="0.2">
      <c r="A53" s="25">
        <v>560082</v>
      </c>
      <c r="B53" s="26" t="s">
        <v>67</v>
      </c>
      <c r="C53" s="27">
        <v>1265</v>
      </c>
      <c r="D53" s="27">
        <v>1291</v>
      </c>
      <c r="E53" s="70">
        <v>3922</v>
      </c>
      <c r="F53" s="70">
        <v>5625</v>
      </c>
      <c r="G53" s="71">
        <v>0.32250000000000001</v>
      </c>
      <c r="H53" s="71">
        <v>0.22950000000000001</v>
      </c>
      <c r="I53" s="30">
        <v>3.81</v>
      </c>
      <c r="J53" s="30">
        <v>2.99</v>
      </c>
      <c r="K53" s="31">
        <v>3.05</v>
      </c>
      <c r="L53" s="31">
        <v>0.6</v>
      </c>
      <c r="M53" s="51"/>
      <c r="N53" s="72"/>
      <c r="O53" s="34">
        <v>3.65</v>
      </c>
    </row>
    <row r="54" spans="1:15" ht="14.25" x14ac:dyDescent="0.2">
      <c r="A54" s="25">
        <v>560083</v>
      </c>
      <c r="B54" s="26" t="s">
        <v>68</v>
      </c>
      <c r="C54" s="27">
        <v>1400</v>
      </c>
      <c r="D54" s="27">
        <v>1257</v>
      </c>
      <c r="E54" s="70">
        <v>3459</v>
      </c>
      <c r="F54" s="70">
        <v>5061</v>
      </c>
      <c r="G54" s="71">
        <v>0.4047</v>
      </c>
      <c r="H54" s="71">
        <v>0.24840000000000001</v>
      </c>
      <c r="I54" s="30">
        <v>4.8099999999999996</v>
      </c>
      <c r="J54" s="30">
        <v>3.26</v>
      </c>
      <c r="K54" s="31">
        <v>3.9</v>
      </c>
      <c r="L54" s="31">
        <v>0.62</v>
      </c>
      <c r="M54" s="51"/>
      <c r="N54" s="72"/>
      <c r="O54" s="34">
        <v>4.5199999999999996</v>
      </c>
    </row>
    <row r="55" spans="1:15" ht="14.25" x14ac:dyDescent="0.2">
      <c r="A55" s="25">
        <v>560084</v>
      </c>
      <c r="B55" s="26" t="s">
        <v>69</v>
      </c>
      <c r="C55" s="27">
        <v>1084</v>
      </c>
      <c r="D55" s="27">
        <v>967</v>
      </c>
      <c r="E55" s="70">
        <v>5246</v>
      </c>
      <c r="F55" s="70">
        <v>11351</v>
      </c>
      <c r="G55" s="71">
        <v>0.20660000000000001</v>
      </c>
      <c r="H55" s="71">
        <v>8.5199999999999998E-2</v>
      </c>
      <c r="I55" s="30">
        <v>2.41</v>
      </c>
      <c r="J55" s="30">
        <v>0.98</v>
      </c>
      <c r="K55" s="31">
        <v>1.78</v>
      </c>
      <c r="L55" s="31">
        <v>0.25</v>
      </c>
      <c r="M55" s="51"/>
      <c r="N55" s="72"/>
      <c r="O55" s="34">
        <v>2.0299999999999998</v>
      </c>
    </row>
    <row r="56" spans="1:15" ht="25.5" x14ac:dyDescent="0.2">
      <c r="A56" s="25">
        <v>560085</v>
      </c>
      <c r="B56" s="26" t="s">
        <v>70</v>
      </c>
      <c r="C56" s="27">
        <v>1213</v>
      </c>
      <c r="D56" s="27">
        <v>2</v>
      </c>
      <c r="E56" s="70">
        <v>2039</v>
      </c>
      <c r="F56" s="70">
        <v>23</v>
      </c>
      <c r="G56" s="71">
        <v>0.59489999999999998</v>
      </c>
      <c r="H56" s="71">
        <v>8.6999999999999994E-2</v>
      </c>
      <c r="I56" s="30">
        <v>5</v>
      </c>
      <c r="J56" s="30">
        <v>1.01</v>
      </c>
      <c r="K56" s="31">
        <v>4.8</v>
      </c>
      <c r="L56" s="31">
        <v>0.04</v>
      </c>
      <c r="M56" s="51"/>
      <c r="N56" s="72"/>
      <c r="O56" s="34">
        <v>4.84</v>
      </c>
    </row>
    <row r="57" spans="1:15" ht="25.5" x14ac:dyDescent="0.2">
      <c r="A57" s="25">
        <v>560086</v>
      </c>
      <c r="B57" s="26" t="s">
        <v>71</v>
      </c>
      <c r="C57" s="27">
        <v>1840</v>
      </c>
      <c r="D57" s="27">
        <v>109</v>
      </c>
      <c r="E57" s="70">
        <v>4370</v>
      </c>
      <c r="F57" s="70">
        <v>142</v>
      </c>
      <c r="G57" s="71">
        <v>0.42109999999999997</v>
      </c>
      <c r="H57" s="71">
        <v>0.76759999999999995</v>
      </c>
      <c r="I57" s="30">
        <v>5</v>
      </c>
      <c r="J57" s="30">
        <v>5</v>
      </c>
      <c r="K57" s="31">
        <v>4.8</v>
      </c>
      <c r="L57" s="31">
        <v>0.2</v>
      </c>
      <c r="M57" s="51"/>
      <c r="N57" s="72"/>
      <c r="O57" s="34">
        <v>5</v>
      </c>
    </row>
    <row r="58" spans="1:15" ht="14.25" x14ac:dyDescent="0.2">
      <c r="A58" s="25">
        <v>560087</v>
      </c>
      <c r="B58" s="26" t="s">
        <v>72</v>
      </c>
      <c r="C58" s="27">
        <v>1097</v>
      </c>
      <c r="D58" s="27">
        <v>0</v>
      </c>
      <c r="E58" s="70">
        <v>5744</v>
      </c>
      <c r="F58" s="70">
        <v>0</v>
      </c>
      <c r="G58" s="71">
        <v>0.191</v>
      </c>
      <c r="H58" s="71">
        <v>0</v>
      </c>
      <c r="I58" s="30">
        <v>2.2200000000000002</v>
      </c>
      <c r="J58" s="30">
        <v>0</v>
      </c>
      <c r="K58" s="31">
        <v>2.2200000000000002</v>
      </c>
      <c r="L58" s="31">
        <v>0</v>
      </c>
      <c r="M58" s="51"/>
      <c r="N58" s="72"/>
      <c r="O58" s="34">
        <v>2.2200000000000002</v>
      </c>
    </row>
    <row r="59" spans="1:15" ht="25.5" x14ac:dyDescent="0.2">
      <c r="A59" s="25">
        <v>560088</v>
      </c>
      <c r="B59" s="26" t="s">
        <v>73</v>
      </c>
      <c r="C59" s="27">
        <v>425</v>
      </c>
      <c r="D59" s="27">
        <v>0</v>
      </c>
      <c r="E59" s="70">
        <v>1364</v>
      </c>
      <c r="F59" s="70">
        <v>0</v>
      </c>
      <c r="G59" s="71">
        <v>0.31159999999999999</v>
      </c>
      <c r="H59" s="71">
        <v>0</v>
      </c>
      <c r="I59" s="30">
        <v>3.68</v>
      </c>
      <c r="J59" s="30">
        <v>0</v>
      </c>
      <c r="K59" s="31">
        <v>3.68</v>
      </c>
      <c r="L59" s="31">
        <v>0</v>
      </c>
      <c r="M59" s="51"/>
      <c r="N59" s="72"/>
      <c r="O59" s="34">
        <v>3.68</v>
      </c>
    </row>
    <row r="60" spans="1:15" ht="25.5" x14ac:dyDescent="0.2">
      <c r="A60" s="25">
        <v>560089</v>
      </c>
      <c r="B60" s="26" t="s">
        <v>74</v>
      </c>
      <c r="C60" s="27">
        <v>363</v>
      </c>
      <c r="D60" s="27">
        <v>0</v>
      </c>
      <c r="E60" s="70">
        <v>867</v>
      </c>
      <c r="F60" s="70">
        <v>0</v>
      </c>
      <c r="G60" s="71">
        <v>0.41870000000000002</v>
      </c>
      <c r="H60" s="71">
        <v>0</v>
      </c>
      <c r="I60" s="30">
        <v>4.97</v>
      </c>
      <c r="J60" s="30">
        <v>0</v>
      </c>
      <c r="K60" s="31">
        <v>4.97</v>
      </c>
      <c r="L60" s="31">
        <v>0</v>
      </c>
      <c r="M60" s="51"/>
      <c r="N60" s="72"/>
      <c r="O60" s="34">
        <v>4.97</v>
      </c>
    </row>
    <row r="61" spans="1:15" ht="25.5" x14ac:dyDescent="0.2">
      <c r="A61" s="25">
        <v>560096</v>
      </c>
      <c r="B61" s="26" t="s">
        <v>75</v>
      </c>
      <c r="C61" s="27">
        <v>1</v>
      </c>
      <c r="D61" s="27">
        <v>5</v>
      </c>
      <c r="E61" s="70">
        <v>138</v>
      </c>
      <c r="F61" s="70">
        <v>20</v>
      </c>
      <c r="G61" s="71">
        <v>7.1999999999999998E-3</v>
      </c>
      <c r="H61" s="71">
        <v>0.25</v>
      </c>
      <c r="I61" s="30">
        <v>0</v>
      </c>
      <c r="J61" s="30">
        <v>3.28</v>
      </c>
      <c r="K61" s="31">
        <v>0</v>
      </c>
      <c r="L61" s="31">
        <v>0.2</v>
      </c>
      <c r="M61" s="51"/>
      <c r="N61" s="72"/>
      <c r="O61" s="34">
        <v>0.2</v>
      </c>
    </row>
    <row r="62" spans="1:15" ht="14.25" x14ac:dyDescent="0.2">
      <c r="A62" s="25">
        <v>560098</v>
      </c>
      <c r="B62" s="26" t="s">
        <v>76</v>
      </c>
      <c r="C62" s="27">
        <v>158</v>
      </c>
      <c r="D62" s="27">
        <v>0</v>
      </c>
      <c r="E62" s="70">
        <v>1464</v>
      </c>
      <c r="F62" s="70">
        <v>0</v>
      </c>
      <c r="G62" s="71">
        <v>0.1079</v>
      </c>
      <c r="H62" s="71">
        <v>0</v>
      </c>
      <c r="I62" s="30">
        <v>1.22</v>
      </c>
      <c r="J62" s="30">
        <v>0</v>
      </c>
      <c r="K62" s="31">
        <v>1.22</v>
      </c>
      <c r="L62" s="31">
        <v>0</v>
      </c>
      <c r="M62" s="51"/>
      <c r="N62" s="72"/>
      <c r="O62" s="34">
        <v>1.22</v>
      </c>
    </row>
    <row r="63" spans="1:15" ht="25.5" x14ac:dyDescent="0.2">
      <c r="A63" s="25">
        <v>560099</v>
      </c>
      <c r="B63" s="26" t="s">
        <v>77</v>
      </c>
      <c r="C63" s="27">
        <v>0</v>
      </c>
      <c r="D63" s="27">
        <v>2</v>
      </c>
      <c r="E63" s="70">
        <v>610</v>
      </c>
      <c r="F63" s="70">
        <v>135</v>
      </c>
      <c r="G63" s="71">
        <v>0</v>
      </c>
      <c r="H63" s="71">
        <v>1.4800000000000001E-2</v>
      </c>
      <c r="I63" s="30">
        <v>0</v>
      </c>
      <c r="J63" s="30">
        <v>0</v>
      </c>
      <c r="K63" s="31">
        <v>0</v>
      </c>
      <c r="L63" s="31">
        <v>0</v>
      </c>
      <c r="M63" s="51"/>
      <c r="N63" s="72"/>
      <c r="O63" s="34">
        <v>0</v>
      </c>
    </row>
    <row r="64" spans="1:15" ht="38.25" x14ac:dyDescent="0.2">
      <c r="A64" s="25">
        <v>560206</v>
      </c>
      <c r="B64" s="26" t="s">
        <v>31</v>
      </c>
      <c r="C64" s="27">
        <v>6063</v>
      </c>
      <c r="D64" s="27">
        <v>0</v>
      </c>
      <c r="E64" s="70">
        <v>18779</v>
      </c>
      <c r="F64" s="70">
        <v>220</v>
      </c>
      <c r="G64" s="71">
        <v>0.32290000000000002</v>
      </c>
      <c r="H64" s="71">
        <v>0</v>
      </c>
      <c r="I64" s="30">
        <v>3.82</v>
      </c>
      <c r="J64" s="30">
        <v>0</v>
      </c>
      <c r="K64" s="31">
        <v>3.82</v>
      </c>
      <c r="L64" s="31">
        <v>0</v>
      </c>
      <c r="M64" s="27"/>
      <c r="N64" s="72"/>
      <c r="O64" s="34">
        <v>3.82</v>
      </c>
    </row>
    <row r="65" spans="1:15" ht="38.25" x14ac:dyDescent="0.2">
      <c r="A65" s="25">
        <v>560214</v>
      </c>
      <c r="B65" s="26" t="s">
        <v>36</v>
      </c>
      <c r="C65" s="27">
        <v>5558</v>
      </c>
      <c r="D65" s="27">
        <v>8682</v>
      </c>
      <c r="E65" s="70">
        <v>20036</v>
      </c>
      <c r="F65" s="70">
        <v>40506</v>
      </c>
      <c r="G65" s="71">
        <v>0.27739999999999998</v>
      </c>
      <c r="H65" s="71">
        <v>0.21429999999999999</v>
      </c>
      <c r="I65" s="30">
        <v>3.27</v>
      </c>
      <c r="J65" s="30">
        <v>2.78</v>
      </c>
      <c r="K65" s="31">
        <v>2.4900000000000002</v>
      </c>
      <c r="L65" s="31">
        <v>0.67</v>
      </c>
      <c r="M65" s="27"/>
      <c r="N65" s="72"/>
      <c r="O65" s="34">
        <v>3.16</v>
      </c>
    </row>
    <row r="66" spans="1:15" s="44" customFormat="1" ht="14.25" hidden="1" x14ac:dyDescent="0.2">
      <c r="A66" s="73"/>
      <c r="B66" s="74" t="s">
        <v>94</v>
      </c>
      <c r="C66" s="75">
        <v>138499</v>
      </c>
      <c r="D66" s="75">
        <v>190366</v>
      </c>
      <c r="E66" s="75">
        <v>363845</v>
      </c>
      <c r="F66" s="75">
        <v>665221</v>
      </c>
      <c r="G66" s="71">
        <v>0.38069999999999998</v>
      </c>
      <c r="H66" s="71">
        <v>0.28620000000000001</v>
      </c>
      <c r="I66" s="72"/>
      <c r="J66" s="72"/>
      <c r="K66" s="76"/>
      <c r="L66" s="76"/>
      <c r="M66" s="72"/>
      <c r="N66" s="72"/>
      <c r="O66" s="72"/>
    </row>
  </sheetData>
  <mergeCells count="12">
    <mergeCell ref="K4:L4"/>
    <mergeCell ref="M4:N4"/>
    <mergeCell ref="K1:O1"/>
    <mergeCell ref="A2:K2"/>
    <mergeCell ref="A3:K3"/>
    <mergeCell ref="M3:O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8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view="pageBreakPreview" zoomScale="98" zoomScaleNormal="100" zoomScaleSheetLayoutView="9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2.75" x14ac:dyDescent="0.2"/>
  <cols>
    <col min="1" max="1" width="8.1640625" style="1" bestFit="1" customWidth="1"/>
    <col min="2" max="2" width="34.83203125" customWidth="1"/>
    <col min="3" max="3" width="12" customWidth="1"/>
    <col min="4" max="4" width="11.83203125" customWidth="1"/>
    <col min="5" max="5" width="12.6640625" customWidth="1"/>
    <col min="6" max="6" width="12" customWidth="1"/>
    <col min="7" max="7" width="11" style="58" customWidth="1"/>
    <col min="8" max="8" width="11.1640625" style="58" customWidth="1"/>
    <col min="9" max="9" width="12.5" style="44" customWidth="1"/>
    <col min="10" max="10" width="9.83203125" style="44" customWidth="1"/>
    <col min="11" max="11" width="9" style="15" customWidth="1"/>
    <col min="12" max="12" width="10.1640625" style="16" customWidth="1"/>
    <col min="13" max="13" width="12.1640625" style="46" customWidth="1"/>
    <col min="14" max="14" width="13.83203125" style="46" customWidth="1"/>
    <col min="15" max="15" width="17.33203125" style="44" customWidth="1"/>
  </cols>
  <sheetData>
    <row r="1" spans="1:15" ht="30.75" customHeight="1" x14ac:dyDescent="0.2">
      <c r="C1" s="47"/>
      <c r="G1" s="48"/>
      <c r="H1" s="49"/>
      <c r="I1" s="50"/>
      <c r="J1" s="14"/>
      <c r="K1" s="50"/>
      <c r="L1" s="267" t="s">
        <v>233</v>
      </c>
      <c r="M1" s="267"/>
      <c r="N1" s="267"/>
      <c r="O1" s="267"/>
    </row>
    <row r="2" spans="1:15" ht="21.75" customHeight="1" x14ac:dyDescent="0.25">
      <c r="A2" s="306" t="s">
        <v>95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5" s="19" customFormat="1" ht="33.75" customHeight="1" x14ac:dyDescent="0.2">
      <c r="A3" s="307" t="s">
        <v>96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</row>
    <row r="4" spans="1:15" ht="66.75" customHeight="1" x14ac:dyDescent="0.2">
      <c r="A4" s="344" t="s">
        <v>82</v>
      </c>
      <c r="B4" s="345" t="s">
        <v>83</v>
      </c>
      <c r="C4" s="312" t="s">
        <v>97</v>
      </c>
      <c r="D4" s="313"/>
      <c r="E4" s="312" t="s">
        <v>84</v>
      </c>
      <c r="F4" s="313"/>
      <c r="G4" s="347" t="s">
        <v>98</v>
      </c>
      <c r="H4" s="348"/>
      <c r="I4" s="318" t="s">
        <v>99</v>
      </c>
      <c r="J4" s="319"/>
      <c r="K4" s="349" t="s">
        <v>88</v>
      </c>
      <c r="L4" s="350"/>
      <c r="M4" s="342" t="s">
        <v>89</v>
      </c>
      <c r="N4" s="343"/>
      <c r="O4" s="20" t="s">
        <v>90</v>
      </c>
    </row>
    <row r="5" spans="1:15" ht="25.5" customHeight="1" x14ac:dyDescent="0.2">
      <c r="A5" s="344"/>
      <c r="B5" s="346"/>
      <c r="C5" s="21" t="s">
        <v>91</v>
      </c>
      <c r="D5" s="22" t="s">
        <v>92</v>
      </c>
      <c r="E5" s="21" t="s">
        <v>91</v>
      </c>
      <c r="F5" s="22" t="s">
        <v>92</v>
      </c>
      <c r="G5" s="21" t="s">
        <v>91</v>
      </c>
      <c r="H5" s="22" t="s">
        <v>92</v>
      </c>
      <c r="I5" s="21" t="s">
        <v>91</v>
      </c>
      <c r="J5" s="22" t="s">
        <v>92</v>
      </c>
      <c r="K5" s="21" t="s">
        <v>91</v>
      </c>
      <c r="L5" s="22" t="s">
        <v>92</v>
      </c>
      <c r="M5" s="23" t="s">
        <v>91</v>
      </c>
      <c r="N5" s="24" t="s">
        <v>92</v>
      </c>
      <c r="O5" s="21" t="s">
        <v>93</v>
      </c>
    </row>
    <row r="6" spans="1:15" ht="26.25" x14ac:dyDescent="0.25">
      <c r="A6" s="25">
        <v>560002</v>
      </c>
      <c r="B6" s="26" t="s">
        <v>8</v>
      </c>
      <c r="C6" s="27">
        <v>5323</v>
      </c>
      <c r="D6" s="27">
        <v>0</v>
      </c>
      <c r="E6" s="27">
        <v>31995</v>
      </c>
      <c r="F6" s="27">
        <v>1</v>
      </c>
      <c r="G6" s="51">
        <v>0.16639999999999999</v>
      </c>
      <c r="H6" s="51">
        <v>0</v>
      </c>
      <c r="I6" s="31">
        <v>1.79</v>
      </c>
      <c r="J6" s="52">
        <v>0</v>
      </c>
      <c r="K6" s="31">
        <v>1.79</v>
      </c>
      <c r="L6" s="30">
        <v>0</v>
      </c>
      <c r="M6" s="32"/>
      <c r="N6" s="53"/>
      <c r="O6" s="34">
        <v>1.79</v>
      </c>
    </row>
    <row r="7" spans="1:15" ht="26.25" x14ac:dyDescent="0.25">
      <c r="A7" s="25">
        <v>560014</v>
      </c>
      <c r="B7" s="26" t="s">
        <v>19</v>
      </c>
      <c r="C7" s="27">
        <v>3376</v>
      </c>
      <c r="D7" s="27">
        <v>5</v>
      </c>
      <c r="E7" s="27">
        <v>9844</v>
      </c>
      <c r="F7" s="27">
        <v>38</v>
      </c>
      <c r="G7" s="51">
        <v>0.34300000000000003</v>
      </c>
      <c r="H7" s="51">
        <v>0.13159999999999999</v>
      </c>
      <c r="I7" s="31">
        <v>5</v>
      </c>
      <c r="J7" s="52">
        <v>0</v>
      </c>
      <c r="K7" s="31">
        <v>4.95</v>
      </c>
      <c r="L7" s="30">
        <v>0</v>
      </c>
      <c r="M7" s="32"/>
      <c r="N7" s="53"/>
      <c r="O7" s="34">
        <v>4.95</v>
      </c>
    </row>
    <row r="8" spans="1:15" ht="15" x14ac:dyDescent="0.25">
      <c r="A8" s="25">
        <v>560017</v>
      </c>
      <c r="B8" s="26" t="s">
        <v>20</v>
      </c>
      <c r="C8" s="27">
        <v>30494</v>
      </c>
      <c r="D8" s="27">
        <v>4</v>
      </c>
      <c r="E8" s="27">
        <v>122831</v>
      </c>
      <c r="F8" s="27">
        <v>10</v>
      </c>
      <c r="G8" s="51">
        <v>0.24829999999999999</v>
      </c>
      <c r="H8" s="51">
        <v>0.4</v>
      </c>
      <c r="I8" s="31">
        <v>4.3499999999999996</v>
      </c>
      <c r="J8" s="52">
        <v>4.7699999999999996</v>
      </c>
      <c r="K8" s="31">
        <v>4.3499999999999996</v>
      </c>
      <c r="L8" s="30">
        <v>0</v>
      </c>
      <c r="M8" s="32"/>
      <c r="N8" s="53"/>
      <c r="O8" s="34">
        <v>4.3499999999999996</v>
      </c>
    </row>
    <row r="9" spans="1:15" ht="15" x14ac:dyDescent="0.25">
      <c r="A9" s="25">
        <v>560019</v>
      </c>
      <c r="B9" s="26" t="s">
        <v>21</v>
      </c>
      <c r="C9" s="27">
        <v>73164</v>
      </c>
      <c r="D9" s="27">
        <v>17450</v>
      </c>
      <c r="E9" s="27">
        <v>195592</v>
      </c>
      <c r="F9" s="27">
        <v>28067</v>
      </c>
      <c r="G9" s="51">
        <v>0.37409999999999999</v>
      </c>
      <c r="H9" s="51">
        <v>0.62170000000000003</v>
      </c>
      <c r="I9" s="31">
        <v>5</v>
      </c>
      <c r="J9" s="52">
        <v>5</v>
      </c>
      <c r="K9" s="31">
        <v>4.8</v>
      </c>
      <c r="L9" s="30">
        <v>0.2</v>
      </c>
      <c r="M9" s="32"/>
      <c r="N9" s="53"/>
      <c r="O9" s="34">
        <v>5</v>
      </c>
    </row>
    <row r="10" spans="1:15" ht="15" x14ac:dyDescent="0.25">
      <c r="A10" s="25">
        <v>560021</v>
      </c>
      <c r="B10" s="26" t="s">
        <v>22</v>
      </c>
      <c r="C10" s="27">
        <v>38530</v>
      </c>
      <c r="D10" s="27">
        <v>96826</v>
      </c>
      <c r="E10" s="27">
        <v>98835</v>
      </c>
      <c r="F10" s="27">
        <v>190269</v>
      </c>
      <c r="G10" s="51">
        <v>0.38979999999999998</v>
      </c>
      <c r="H10" s="51">
        <v>0.50890000000000002</v>
      </c>
      <c r="I10" s="31">
        <v>5</v>
      </c>
      <c r="J10" s="52">
        <v>5</v>
      </c>
      <c r="K10" s="31">
        <v>3</v>
      </c>
      <c r="L10" s="30">
        <v>2</v>
      </c>
      <c r="M10" s="32"/>
      <c r="N10" s="53"/>
      <c r="O10" s="34">
        <v>5</v>
      </c>
    </row>
    <row r="11" spans="1:15" ht="15" x14ac:dyDescent="0.25">
      <c r="A11" s="25">
        <v>560022</v>
      </c>
      <c r="B11" s="26" t="s">
        <v>23</v>
      </c>
      <c r="C11" s="27">
        <v>25526</v>
      </c>
      <c r="D11" s="27">
        <v>53549</v>
      </c>
      <c r="E11" s="27">
        <v>116893</v>
      </c>
      <c r="F11" s="27">
        <v>103827</v>
      </c>
      <c r="G11" s="51">
        <v>0.21840000000000001</v>
      </c>
      <c r="H11" s="51">
        <v>0.51580000000000004</v>
      </c>
      <c r="I11" s="31">
        <v>3.42</v>
      </c>
      <c r="J11" s="52">
        <v>5</v>
      </c>
      <c r="K11" s="31">
        <v>2.5299999999999998</v>
      </c>
      <c r="L11" s="30">
        <v>1.3</v>
      </c>
      <c r="M11" s="32"/>
      <c r="N11" s="53"/>
      <c r="O11" s="34">
        <v>3.83</v>
      </c>
    </row>
    <row r="12" spans="1:15" ht="15" x14ac:dyDescent="0.25">
      <c r="A12" s="25">
        <v>560024</v>
      </c>
      <c r="B12" s="26" t="s">
        <v>24</v>
      </c>
      <c r="C12" s="27">
        <v>1265</v>
      </c>
      <c r="D12" s="27">
        <v>113370</v>
      </c>
      <c r="E12" s="27">
        <v>3515</v>
      </c>
      <c r="F12" s="27">
        <v>273330</v>
      </c>
      <c r="G12" s="51">
        <v>0.3599</v>
      </c>
      <c r="H12" s="51">
        <v>0.4148</v>
      </c>
      <c r="I12" s="31">
        <v>5</v>
      </c>
      <c r="J12" s="52">
        <v>5</v>
      </c>
      <c r="K12" s="31">
        <v>0.25</v>
      </c>
      <c r="L12" s="30">
        <v>4.75</v>
      </c>
      <c r="M12" s="32"/>
      <c r="N12" s="53"/>
      <c r="O12" s="34">
        <v>5</v>
      </c>
    </row>
    <row r="13" spans="1:15" ht="26.25" x14ac:dyDescent="0.25">
      <c r="A13" s="25">
        <v>560026</v>
      </c>
      <c r="B13" s="26" t="s">
        <v>25</v>
      </c>
      <c r="C13" s="27">
        <v>35823</v>
      </c>
      <c r="D13" s="27">
        <v>31945</v>
      </c>
      <c r="E13" s="27">
        <v>143229</v>
      </c>
      <c r="F13" s="27">
        <v>68891</v>
      </c>
      <c r="G13" s="51">
        <v>0.25009999999999999</v>
      </c>
      <c r="H13" s="51">
        <v>0.4637</v>
      </c>
      <c r="I13" s="31">
        <v>4.41</v>
      </c>
      <c r="J13" s="52">
        <v>5</v>
      </c>
      <c r="K13" s="31">
        <v>3.66</v>
      </c>
      <c r="L13" s="30">
        <v>0.85</v>
      </c>
      <c r="M13" s="32"/>
      <c r="N13" s="53"/>
      <c r="O13" s="34">
        <v>4.51</v>
      </c>
    </row>
    <row r="14" spans="1:15" ht="15" x14ac:dyDescent="0.25">
      <c r="A14" s="25">
        <v>560032</v>
      </c>
      <c r="B14" s="26" t="s">
        <v>27</v>
      </c>
      <c r="C14" s="27">
        <v>5638</v>
      </c>
      <c r="D14" s="27">
        <v>0</v>
      </c>
      <c r="E14" s="27">
        <v>23709</v>
      </c>
      <c r="F14" s="27">
        <v>2</v>
      </c>
      <c r="G14" s="51">
        <v>0.23780000000000001</v>
      </c>
      <c r="H14" s="51">
        <v>0</v>
      </c>
      <c r="I14" s="31">
        <v>4.03</v>
      </c>
      <c r="J14" s="52">
        <v>0</v>
      </c>
      <c r="K14" s="31">
        <v>4.03</v>
      </c>
      <c r="L14" s="30">
        <v>0</v>
      </c>
      <c r="M14" s="32"/>
      <c r="N14" s="53"/>
      <c r="O14" s="34">
        <v>4.03</v>
      </c>
    </row>
    <row r="15" spans="1:15" ht="15" x14ac:dyDescent="0.25">
      <c r="A15" s="25">
        <v>560033</v>
      </c>
      <c r="B15" s="26" t="s">
        <v>28</v>
      </c>
      <c r="C15" s="27">
        <v>15792</v>
      </c>
      <c r="D15" s="27">
        <v>0</v>
      </c>
      <c r="E15" s="27">
        <v>56880</v>
      </c>
      <c r="F15" s="27">
        <v>0</v>
      </c>
      <c r="G15" s="51">
        <v>0.27760000000000001</v>
      </c>
      <c r="H15" s="51">
        <v>0</v>
      </c>
      <c r="I15" s="31">
        <v>5</v>
      </c>
      <c r="J15" s="52">
        <v>0</v>
      </c>
      <c r="K15" s="31">
        <v>5</v>
      </c>
      <c r="L15" s="30">
        <v>0</v>
      </c>
      <c r="M15" s="32"/>
      <c r="N15" s="53"/>
      <c r="O15" s="34">
        <v>5</v>
      </c>
    </row>
    <row r="16" spans="1:15" ht="15" x14ac:dyDescent="0.25">
      <c r="A16" s="25">
        <v>560034</v>
      </c>
      <c r="B16" s="26" t="s">
        <v>29</v>
      </c>
      <c r="C16" s="27">
        <v>17697</v>
      </c>
      <c r="D16" s="27">
        <v>0</v>
      </c>
      <c r="E16" s="27">
        <v>53807</v>
      </c>
      <c r="F16" s="27">
        <v>2</v>
      </c>
      <c r="G16" s="51">
        <v>0.32890000000000003</v>
      </c>
      <c r="H16" s="51">
        <v>0</v>
      </c>
      <c r="I16" s="31">
        <v>5</v>
      </c>
      <c r="J16" s="52">
        <v>0</v>
      </c>
      <c r="K16" s="31">
        <v>5</v>
      </c>
      <c r="L16" s="30">
        <v>0</v>
      </c>
      <c r="M16" s="32"/>
      <c r="N16" s="53"/>
      <c r="O16" s="34">
        <v>5</v>
      </c>
    </row>
    <row r="17" spans="1:15" ht="15" x14ac:dyDescent="0.25">
      <c r="A17" s="25">
        <v>560035</v>
      </c>
      <c r="B17" s="26" t="s">
        <v>30</v>
      </c>
      <c r="C17" s="27">
        <v>157</v>
      </c>
      <c r="D17" s="27">
        <v>57290</v>
      </c>
      <c r="E17" s="27">
        <v>856</v>
      </c>
      <c r="F17" s="27">
        <v>136781</v>
      </c>
      <c r="G17" s="51">
        <v>0.18340000000000001</v>
      </c>
      <c r="H17" s="51">
        <v>0.41880000000000001</v>
      </c>
      <c r="I17" s="31">
        <v>2.33</v>
      </c>
      <c r="J17" s="52">
        <v>5</v>
      </c>
      <c r="K17" s="31">
        <v>0.12</v>
      </c>
      <c r="L17" s="30">
        <v>4.75</v>
      </c>
      <c r="M17" s="32"/>
      <c r="N17" s="53"/>
      <c r="O17" s="34">
        <v>4.87</v>
      </c>
    </row>
    <row r="18" spans="1:15" ht="15" x14ac:dyDescent="0.25">
      <c r="A18" s="25">
        <v>560036</v>
      </c>
      <c r="B18" s="26" t="s">
        <v>26</v>
      </c>
      <c r="C18" s="27">
        <v>15100</v>
      </c>
      <c r="D18" s="27">
        <v>20013</v>
      </c>
      <c r="E18" s="27">
        <v>51868</v>
      </c>
      <c r="F18" s="27">
        <v>42055</v>
      </c>
      <c r="G18" s="51">
        <v>0.29110000000000003</v>
      </c>
      <c r="H18" s="51">
        <v>0.47589999999999999</v>
      </c>
      <c r="I18" s="31">
        <v>5</v>
      </c>
      <c r="J18" s="52">
        <v>5</v>
      </c>
      <c r="K18" s="31">
        <v>4.05</v>
      </c>
      <c r="L18" s="30">
        <v>0.95</v>
      </c>
      <c r="M18" s="32"/>
      <c r="N18" s="53"/>
      <c r="O18" s="34">
        <v>5</v>
      </c>
    </row>
    <row r="19" spans="1:15" ht="15" x14ac:dyDescent="0.25">
      <c r="A19" s="25">
        <v>560041</v>
      </c>
      <c r="B19" s="26" t="s">
        <v>32</v>
      </c>
      <c r="C19" s="27">
        <v>112</v>
      </c>
      <c r="D19" s="27">
        <v>27020</v>
      </c>
      <c r="E19" s="27">
        <v>882</v>
      </c>
      <c r="F19" s="27">
        <v>77466</v>
      </c>
      <c r="G19" s="51">
        <v>0.127</v>
      </c>
      <c r="H19" s="51">
        <v>0.3488</v>
      </c>
      <c r="I19" s="31">
        <v>0.56000000000000005</v>
      </c>
      <c r="J19" s="52">
        <v>3.86</v>
      </c>
      <c r="K19" s="31">
        <v>0.03</v>
      </c>
      <c r="L19" s="30">
        <v>3.67</v>
      </c>
      <c r="M19" s="32"/>
      <c r="N19" s="53"/>
      <c r="O19" s="34">
        <v>3.7</v>
      </c>
    </row>
    <row r="20" spans="1:15" ht="15" x14ac:dyDescent="0.25">
      <c r="A20" s="25">
        <v>560043</v>
      </c>
      <c r="B20" s="26" t="s">
        <v>33</v>
      </c>
      <c r="C20" s="27">
        <v>11133</v>
      </c>
      <c r="D20" s="27">
        <v>8804</v>
      </c>
      <c r="E20" s="27">
        <v>33414</v>
      </c>
      <c r="F20" s="27">
        <v>18128</v>
      </c>
      <c r="G20" s="51">
        <v>0.3332</v>
      </c>
      <c r="H20" s="51">
        <v>0.48570000000000002</v>
      </c>
      <c r="I20" s="31">
        <v>5</v>
      </c>
      <c r="J20" s="52">
        <v>5</v>
      </c>
      <c r="K20" s="31">
        <v>4</v>
      </c>
      <c r="L20" s="30">
        <v>1</v>
      </c>
      <c r="M20" s="32"/>
      <c r="N20" s="53"/>
      <c r="O20" s="34">
        <v>5</v>
      </c>
    </row>
    <row r="21" spans="1:15" ht="15" x14ac:dyDescent="0.25">
      <c r="A21" s="25">
        <v>560045</v>
      </c>
      <c r="B21" s="26" t="s">
        <v>34</v>
      </c>
      <c r="C21" s="27">
        <v>5744</v>
      </c>
      <c r="D21" s="27">
        <v>15173</v>
      </c>
      <c r="E21" s="27">
        <v>25522</v>
      </c>
      <c r="F21" s="27">
        <v>35503</v>
      </c>
      <c r="G21" s="51">
        <v>0.22509999999999999</v>
      </c>
      <c r="H21" s="51">
        <v>0.4274</v>
      </c>
      <c r="I21" s="31">
        <v>3.63</v>
      </c>
      <c r="J21" s="52">
        <v>5</v>
      </c>
      <c r="K21" s="31">
        <v>2.8</v>
      </c>
      <c r="L21" s="30">
        <v>1.1499999999999999</v>
      </c>
      <c r="M21" s="32"/>
      <c r="N21" s="53"/>
      <c r="O21" s="34">
        <v>3.95</v>
      </c>
    </row>
    <row r="22" spans="1:15" ht="15" x14ac:dyDescent="0.25">
      <c r="A22" s="25">
        <v>560047</v>
      </c>
      <c r="B22" s="26" t="s">
        <v>35</v>
      </c>
      <c r="C22" s="27">
        <v>5959</v>
      </c>
      <c r="D22" s="27">
        <v>9997</v>
      </c>
      <c r="E22" s="27">
        <v>40569</v>
      </c>
      <c r="F22" s="27">
        <v>27252</v>
      </c>
      <c r="G22" s="51">
        <v>0.1469</v>
      </c>
      <c r="H22" s="51">
        <v>0.36680000000000001</v>
      </c>
      <c r="I22" s="31">
        <v>1.18</v>
      </c>
      <c r="J22" s="52">
        <v>4.18</v>
      </c>
      <c r="K22" s="31">
        <v>0.92</v>
      </c>
      <c r="L22" s="30">
        <v>0.92</v>
      </c>
      <c r="M22" s="32"/>
      <c r="N22" s="53"/>
      <c r="O22" s="34">
        <v>1.84</v>
      </c>
    </row>
    <row r="23" spans="1:15" ht="15" x14ac:dyDescent="0.25">
      <c r="A23" s="25">
        <v>560052</v>
      </c>
      <c r="B23" s="26" t="s">
        <v>37</v>
      </c>
      <c r="C23" s="27">
        <v>7440</v>
      </c>
      <c r="D23" s="27">
        <v>8631</v>
      </c>
      <c r="E23" s="27">
        <v>24500</v>
      </c>
      <c r="F23" s="27">
        <v>17990</v>
      </c>
      <c r="G23" s="51">
        <v>0.30370000000000003</v>
      </c>
      <c r="H23" s="51">
        <v>0.4798</v>
      </c>
      <c r="I23" s="31">
        <v>5</v>
      </c>
      <c r="J23" s="52">
        <v>5</v>
      </c>
      <c r="K23" s="31">
        <v>3.8</v>
      </c>
      <c r="L23" s="30">
        <v>1.2</v>
      </c>
      <c r="M23" s="32"/>
      <c r="N23" s="53"/>
      <c r="O23" s="34">
        <v>5</v>
      </c>
    </row>
    <row r="24" spans="1:15" ht="15" x14ac:dyDescent="0.25">
      <c r="A24" s="25">
        <v>560053</v>
      </c>
      <c r="B24" s="26" t="s">
        <v>38</v>
      </c>
      <c r="C24" s="27">
        <v>6590</v>
      </c>
      <c r="D24" s="27">
        <v>7120</v>
      </c>
      <c r="E24" s="27">
        <v>18732</v>
      </c>
      <c r="F24" s="27">
        <v>13618</v>
      </c>
      <c r="G24" s="51">
        <v>0.3518</v>
      </c>
      <c r="H24" s="51">
        <v>0.52280000000000004</v>
      </c>
      <c r="I24" s="31">
        <v>5</v>
      </c>
      <c r="J24" s="52">
        <v>5</v>
      </c>
      <c r="K24" s="31">
        <v>3.9</v>
      </c>
      <c r="L24" s="30">
        <v>1.1000000000000001</v>
      </c>
      <c r="M24" s="32"/>
      <c r="N24" s="53"/>
      <c r="O24" s="34">
        <v>5</v>
      </c>
    </row>
    <row r="25" spans="1:15" ht="15" x14ac:dyDescent="0.25">
      <c r="A25" s="25">
        <v>560054</v>
      </c>
      <c r="B25" s="26" t="s">
        <v>39</v>
      </c>
      <c r="C25" s="27">
        <v>5098</v>
      </c>
      <c r="D25" s="27">
        <v>11395</v>
      </c>
      <c r="E25" s="27">
        <v>25083</v>
      </c>
      <c r="F25" s="27">
        <v>23925</v>
      </c>
      <c r="G25" s="51">
        <v>0.20319999999999999</v>
      </c>
      <c r="H25" s="51">
        <v>0.4763</v>
      </c>
      <c r="I25" s="31">
        <v>2.94</v>
      </c>
      <c r="J25" s="52">
        <v>5</v>
      </c>
      <c r="K25" s="31">
        <v>2.23</v>
      </c>
      <c r="L25" s="30">
        <v>1.2</v>
      </c>
      <c r="M25" s="32"/>
      <c r="N25" s="53"/>
      <c r="O25" s="34">
        <v>3.43</v>
      </c>
    </row>
    <row r="26" spans="1:15" ht="15" x14ac:dyDescent="0.25">
      <c r="A26" s="25">
        <v>560055</v>
      </c>
      <c r="B26" s="26" t="s">
        <v>40</v>
      </c>
      <c r="C26" s="27">
        <v>5084</v>
      </c>
      <c r="D26" s="27">
        <v>5502</v>
      </c>
      <c r="E26" s="27">
        <v>13123</v>
      </c>
      <c r="F26" s="27">
        <v>11028</v>
      </c>
      <c r="G26" s="51">
        <v>0.38740000000000002</v>
      </c>
      <c r="H26" s="51">
        <v>0.49890000000000001</v>
      </c>
      <c r="I26" s="31">
        <v>5</v>
      </c>
      <c r="J26" s="52">
        <v>5</v>
      </c>
      <c r="K26" s="31">
        <v>4</v>
      </c>
      <c r="L26" s="30">
        <v>1</v>
      </c>
      <c r="M26" s="32"/>
      <c r="N26" s="53"/>
      <c r="O26" s="34">
        <v>5</v>
      </c>
    </row>
    <row r="27" spans="1:15" ht="15" x14ac:dyDescent="0.25">
      <c r="A27" s="25">
        <v>560056</v>
      </c>
      <c r="B27" s="26" t="s">
        <v>41</v>
      </c>
      <c r="C27" s="27">
        <v>5645</v>
      </c>
      <c r="D27" s="27">
        <v>6952</v>
      </c>
      <c r="E27" s="27">
        <v>23483</v>
      </c>
      <c r="F27" s="27">
        <v>12733</v>
      </c>
      <c r="G27" s="51">
        <v>0.2404</v>
      </c>
      <c r="H27" s="51">
        <v>0.54600000000000004</v>
      </c>
      <c r="I27" s="31">
        <v>4.1100000000000003</v>
      </c>
      <c r="J27" s="52">
        <v>5</v>
      </c>
      <c r="K27" s="31">
        <v>3.37</v>
      </c>
      <c r="L27" s="30">
        <v>0.9</v>
      </c>
      <c r="M27" s="32"/>
      <c r="N27" s="53"/>
      <c r="O27" s="34">
        <v>4.2699999999999996</v>
      </c>
    </row>
    <row r="28" spans="1:15" ht="15" x14ac:dyDescent="0.25">
      <c r="A28" s="25">
        <v>560057</v>
      </c>
      <c r="B28" s="26" t="s">
        <v>42</v>
      </c>
      <c r="C28" s="27">
        <v>9542</v>
      </c>
      <c r="D28" s="27">
        <v>7887</v>
      </c>
      <c r="E28" s="27">
        <v>30995</v>
      </c>
      <c r="F28" s="27">
        <v>16096</v>
      </c>
      <c r="G28" s="51">
        <v>0.30790000000000001</v>
      </c>
      <c r="H28" s="51">
        <v>0.49</v>
      </c>
      <c r="I28" s="31">
        <v>5</v>
      </c>
      <c r="J28" s="52">
        <v>5</v>
      </c>
      <c r="K28" s="31">
        <v>3.95</v>
      </c>
      <c r="L28" s="30">
        <v>1.05</v>
      </c>
      <c r="M28" s="32"/>
      <c r="N28" s="53"/>
      <c r="O28" s="34">
        <v>5</v>
      </c>
    </row>
    <row r="29" spans="1:15" ht="15" x14ac:dyDescent="0.25">
      <c r="A29" s="25">
        <v>560058</v>
      </c>
      <c r="B29" s="26" t="s">
        <v>43</v>
      </c>
      <c r="C29" s="27">
        <v>16592</v>
      </c>
      <c r="D29" s="27">
        <v>16569</v>
      </c>
      <c r="E29" s="27">
        <v>49146</v>
      </c>
      <c r="F29" s="27">
        <v>33654</v>
      </c>
      <c r="G29" s="51">
        <v>0.33760000000000001</v>
      </c>
      <c r="H29" s="51">
        <v>0.49230000000000002</v>
      </c>
      <c r="I29" s="31">
        <v>5</v>
      </c>
      <c r="J29" s="52">
        <v>5</v>
      </c>
      <c r="K29" s="31">
        <v>3.9</v>
      </c>
      <c r="L29" s="30">
        <v>1.1000000000000001</v>
      </c>
      <c r="M29" s="32"/>
      <c r="N29" s="53"/>
      <c r="O29" s="34">
        <v>5</v>
      </c>
    </row>
    <row r="30" spans="1:15" ht="15" x14ac:dyDescent="0.25">
      <c r="A30" s="25">
        <v>560059</v>
      </c>
      <c r="B30" s="26" t="s">
        <v>44</v>
      </c>
      <c r="C30" s="27">
        <v>4952</v>
      </c>
      <c r="D30" s="27">
        <v>4786</v>
      </c>
      <c r="E30" s="27">
        <v>14048</v>
      </c>
      <c r="F30" s="27">
        <v>9256</v>
      </c>
      <c r="G30" s="51">
        <v>0.35249999999999998</v>
      </c>
      <c r="H30" s="51">
        <v>0.5171</v>
      </c>
      <c r="I30" s="31">
        <v>5</v>
      </c>
      <c r="J30" s="52">
        <v>5</v>
      </c>
      <c r="K30" s="31">
        <v>4</v>
      </c>
      <c r="L30" s="30">
        <v>1</v>
      </c>
      <c r="M30" s="32"/>
      <c r="N30" s="53"/>
      <c r="O30" s="34">
        <v>5</v>
      </c>
    </row>
    <row r="31" spans="1:15" ht="15" x14ac:dyDescent="0.25">
      <c r="A31" s="25">
        <v>560060</v>
      </c>
      <c r="B31" s="26" t="s">
        <v>45</v>
      </c>
      <c r="C31" s="27">
        <v>7095</v>
      </c>
      <c r="D31" s="27">
        <v>7950</v>
      </c>
      <c r="E31" s="27">
        <v>20656</v>
      </c>
      <c r="F31" s="27">
        <v>17309</v>
      </c>
      <c r="G31" s="51">
        <v>0.34350000000000003</v>
      </c>
      <c r="H31" s="51">
        <v>0.45929999999999999</v>
      </c>
      <c r="I31" s="31">
        <v>5</v>
      </c>
      <c r="J31" s="52">
        <v>5</v>
      </c>
      <c r="K31" s="31">
        <v>0</v>
      </c>
      <c r="L31" s="30">
        <v>1.1499999999999999</v>
      </c>
      <c r="M31" s="32">
        <v>1</v>
      </c>
      <c r="N31" s="53"/>
      <c r="O31" s="34">
        <v>1.1499999999999999</v>
      </c>
    </row>
    <row r="32" spans="1:15" ht="15" x14ac:dyDescent="0.25">
      <c r="A32" s="25">
        <v>560061</v>
      </c>
      <c r="B32" s="26" t="s">
        <v>46</v>
      </c>
      <c r="C32" s="27">
        <v>4614</v>
      </c>
      <c r="D32" s="27">
        <v>6553</v>
      </c>
      <c r="E32" s="27">
        <v>15155</v>
      </c>
      <c r="F32" s="27">
        <v>15462</v>
      </c>
      <c r="G32" s="51">
        <v>0.30449999999999999</v>
      </c>
      <c r="H32" s="51">
        <v>0.42380000000000001</v>
      </c>
      <c r="I32" s="31">
        <v>5</v>
      </c>
      <c r="J32" s="52">
        <v>5</v>
      </c>
      <c r="K32" s="31">
        <v>3.85</v>
      </c>
      <c r="L32" s="30">
        <v>1.1499999999999999</v>
      </c>
      <c r="M32" s="32"/>
      <c r="N32" s="53"/>
      <c r="O32" s="34">
        <v>5</v>
      </c>
    </row>
    <row r="33" spans="1:15" ht="15" x14ac:dyDescent="0.25">
      <c r="A33" s="25">
        <v>560062</v>
      </c>
      <c r="B33" s="26" t="s">
        <v>47</v>
      </c>
      <c r="C33" s="27">
        <v>2790</v>
      </c>
      <c r="D33" s="27">
        <v>1335</v>
      </c>
      <c r="E33" s="27">
        <v>9552</v>
      </c>
      <c r="F33" s="27">
        <v>5184</v>
      </c>
      <c r="G33" s="51">
        <v>0.29210000000000003</v>
      </c>
      <c r="H33" s="51">
        <v>0.25750000000000001</v>
      </c>
      <c r="I33" s="31">
        <v>5</v>
      </c>
      <c r="J33" s="52">
        <v>2.2400000000000002</v>
      </c>
      <c r="K33" s="31">
        <v>4</v>
      </c>
      <c r="L33" s="30">
        <v>0.45</v>
      </c>
      <c r="M33" s="32"/>
      <c r="N33" s="53"/>
      <c r="O33" s="34">
        <v>4.45</v>
      </c>
    </row>
    <row r="34" spans="1:15" ht="15" x14ac:dyDescent="0.25">
      <c r="A34" s="25">
        <v>560063</v>
      </c>
      <c r="B34" s="26" t="s">
        <v>48</v>
      </c>
      <c r="C34" s="27">
        <v>5980</v>
      </c>
      <c r="D34" s="27">
        <v>1425</v>
      </c>
      <c r="E34" s="27">
        <v>13367</v>
      </c>
      <c r="F34" s="27">
        <v>7405</v>
      </c>
      <c r="G34" s="51">
        <v>0.44740000000000002</v>
      </c>
      <c r="H34" s="51">
        <v>0.19239999999999999</v>
      </c>
      <c r="I34" s="31">
        <v>5</v>
      </c>
      <c r="J34" s="52">
        <v>1.08</v>
      </c>
      <c r="K34" s="31">
        <v>3.85</v>
      </c>
      <c r="L34" s="30">
        <v>0.25</v>
      </c>
      <c r="M34" s="32"/>
      <c r="N34" s="53"/>
      <c r="O34" s="34">
        <v>4.0999999999999996</v>
      </c>
    </row>
    <row r="35" spans="1:15" ht="15" x14ac:dyDescent="0.25">
      <c r="A35" s="25">
        <v>560064</v>
      </c>
      <c r="B35" s="26" t="s">
        <v>49</v>
      </c>
      <c r="C35" s="27">
        <v>27975</v>
      </c>
      <c r="D35" s="27">
        <v>33867</v>
      </c>
      <c r="E35" s="27">
        <v>64975</v>
      </c>
      <c r="F35" s="27">
        <v>56632</v>
      </c>
      <c r="G35" s="51">
        <v>0.43059999999999998</v>
      </c>
      <c r="H35" s="51">
        <v>0.59799999999999998</v>
      </c>
      <c r="I35" s="31">
        <v>5</v>
      </c>
      <c r="J35" s="52">
        <v>5</v>
      </c>
      <c r="K35" s="31">
        <v>3.85</v>
      </c>
      <c r="L35" s="30">
        <v>1.1499999999999999</v>
      </c>
      <c r="M35" s="32"/>
      <c r="N35" s="53"/>
      <c r="O35" s="34">
        <v>5</v>
      </c>
    </row>
    <row r="36" spans="1:15" ht="15" x14ac:dyDescent="0.25">
      <c r="A36" s="25">
        <v>560065</v>
      </c>
      <c r="B36" s="26" t="s">
        <v>50</v>
      </c>
      <c r="C36" s="27">
        <v>9606</v>
      </c>
      <c r="D36" s="27">
        <v>10003</v>
      </c>
      <c r="E36" s="27">
        <v>22093</v>
      </c>
      <c r="F36" s="27">
        <v>15123</v>
      </c>
      <c r="G36" s="51">
        <v>0.43480000000000002</v>
      </c>
      <c r="H36" s="51">
        <v>0.66139999999999999</v>
      </c>
      <c r="I36" s="31">
        <v>5</v>
      </c>
      <c r="J36" s="52">
        <v>5</v>
      </c>
      <c r="K36" s="31">
        <v>4.05</v>
      </c>
      <c r="L36" s="30">
        <v>0.95</v>
      </c>
      <c r="M36" s="32"/>
      <c r="N36" s="53"/>
      <c r="O36" s="34">
        <v>5</v>
      </c>
    </row>
    <row r="37" spans="1:15" ht="15" x14ac:dyDescent="0.25">
      <c r="A37" s="25">
        <v>560066</v>
      </c>
      <c r="B37" s="26" t="s">
        <v>51</v>
      </c>
      <c r="C37" s="27">
        <v>2441</v>
      </c>
      <c r="D37" s="27">
        <v>4576</v>
      </c>
      <c r="E37" s="27">
        <v>13490</v>
      </c>
      <c r="F37" s="27">
        <v>8990</v>
      </c>
      <c r="G37" s="51">
        <v>0.18090000000000001</v>
      </c>
      <c r="H37" s="51">
        <v>0.50900000000000001</v>
      </c>
      <c r="I37" s="31">
        <v>2.25</v>
      </c>
      <c r="J37" s="52">
        <v>5</v>
      </c>
      <c r="K37" s="31">
        <v>1.8</v>
      </c>
      <c r="L37" s="30">
        <v>1</v>
      </c>
      <c r="M37" s="32"/>
      <c r="N37" s="53"/>
      <c r="O37" s="34">
        <v>2.8</v>
      </c>
    </row>
    <row r="38" spans="1:15" ht="15" x14ac:dyDescent="0.25">
      <c r="A38" s="25">
        <v>560067</v>
      </c>
      <c r="B38" s="26" t="s">
        <v>52</v>
      </c>
      <c r="C38" s="27">
        <v>3464</v>
      </c>
      <c r="D38" s="27">
        <v>10562</v>
      </c>
      <c r="E38" s="27">
        <v>21369</v>
      </c>
      <c r="F38" s="27">
        <v>20927</v>
      </c>
      <c r="G38" s="51">
        <v>0.16209999999999999</v>
      </c>
      <c r="H38" s="51">
        <v>0.50470000000000004</v>
      </c>
      <c r="I38" s="31">
        <v>1.66</v>
      </c>
      <c r="J38" s="52">
        <v>5</v>
      </c>
      <c r="K38" s="31">
        <v>1.26</v>
      </c>
      <c r="L38" s="30">
        <v>1.2</v>
      </c>
      <c r="M38" s="32"/>
      <c r="N38" s="53"/>
      <c r="O38" s="34">
        <v>2.46</v>
      </c>
    </row>
    <row r="39" spans="1:15" ht="15" x14ac:dyDescent="0.25">
      <c r="A39" s="25">
        <v>560068</v>
      </c>
      <c r="B39" s="26" t="s">
        <v>53</v>
      </c>
      <c r="C39" s="27">
        <v>7656</v>
      </c>
      <c r="D39" s="27">
        <v>10110</v>
      </c>
      <c r="E39" s="27">
        <v>27234</v>
      </c>
      <c r="F39" s="27">
        <v>19223</v>
      </c>
      <c r="G39" s="51">
        <v>0.28110000000000002</v>
      </c>
      <c r="H39" s="51">
        <v>0.52590000000000003</v>
      </c>
      <c r="I39" s="31">
        <v>5</v>
      </c>
      <c r="J39" s="52">
        <v>5</v>
      </c>
      <c r="K39" s="31">
        <v>3.85</v>
      </c>
      <c r="L39" s="30">
        <v>1.1499999999999999</v>
      </c>
      <c r="M39" s="32"/>
      <c r="N39" s="53"/>
      <c r="O39" s="34">
        <v>5</v>
      </c>
    </row>
    <row r="40" spans="1:15" ht="15" x14ac:dyDescent="0.25">
      <c r="A40" s="25">
        <v>560069</v>
      </c>
      <c r="B40" s="26" t="s">
        <v>54</v>
      </c>
      <c r="C40" s="27">
        <v>12572</v>
      </c>
      <c r="D40" s="27">
        <v>6836</v>
      </c>
      <c r="E40" s="27">
        <v>25425</v>
      </c>
      <c r="F40" s="27">
        <v>11164</v>
      </c>
      <c r="G40" s="51">
        <v>0.4945</v>
      </c>
      <c r="H40" s="51">
        <v>0.61229999999999996</v>
      </c>
      <c r="I40" s="31">
        <v>5</v>
      </c>
      <c r="J40" s="52">
        <v>5</v>
      </c>
      <c r="K40" s="31">
        <v>3.9</v>
      </c>
      <c r="L40" s="30">
        <v>1.1000000000000001</v>
      </c>
      <c r="M40" s="32"/>
      <c r="N40" s="53"/>
      <c r="O40" s="34">
        <v>5</v>
      </c>
    </row>
    <row r="41" spans="1:15" ht="15" x14ac:dyDescent="0.25">
      <c r="A41" s="25">
        <v>560070</v>
      </c>
      <c r="B41" s="26" t="s">
        <v>55</v>
      </c>
      <c r="C41" s="27">
        <v>27364</v>
      </c>
      <c r="D41" s="27">
        <v>30041</v>
      </c>
      <c r="E41" s="27">
        <v>94407</v>
      </c>
      <c r="F41" s="27">
        <v>65911</v>
      </c>
      <c r="G41" s="51">
        <v>0.28989999999999999</v>
      </c>
      <c r="H41" s="51">
        <v>0.45579999999999998</v>
      </c>
      <c r="I41" s="31">
        <v>5</v>
      </c>
      <c r="J41" s="52">
        <v>5</v>
      </c>
      <c r="K41" s="31">
        <v>3.8</v>
      </c>
      <c r="L41" s="30">
        <v>1.2</v>
      </c>
      <c r="M41" s="32"/>
      <c r="N41" s="53"/>
      <c r="O41" s="34">
        <v>5</v>
      </c>
    </row>
    <row r="42" spans="1:15" ht="15" x14ac:dyDescent="0.25">
      <c r="A42" s="25">
        <v>560071</v>
      </c>
      <c r="B42" s="26" t="s">
        <v>56</v>
      </c>
      <c r="C42" s="27">
        <v>8220</v>
      </c>
      <c r="D42" s="27">
        <v>13931</v>
      </c>
      <c r="E42" s="27">
        <v>22457</v>
      </c>
      <c r="F42" s="27">
        <v>26037</v>
      </c>
      <c r="G42" s="51">
        <v>0.36599999999999999</v>
      </c>
      <c r="H42" s="51">
        <v>0.53500000000000003</v>
      </c>
      <c r="I42" s="31">
        <v>5</v>
      </c>
      <c r="J42" s="52">
        <v>5</v>
      </c>
      <c r="K42" s="31">
        <v>3.75</v>
      </c>
      <c r="L42" s="30">
        <v>1.25</v>
      </c>
      <c r="M42" s="32"/>
      <c r="N42" s="53"/>
      <c r="O42" s="34">
        <v>5</v>
      </c>
    </row>
    <row r="43" spans="1:15" ht="15" x14ac:dyDescent="0.25">
      <c r="A43" s="25">
        <v>560072</v>
      </c>
      <c r="B43" s="26" t="s">
        <v>57</v>
      </c>
      <c r="C43" s="27">
        <v>8988</v>
      </c>
      <c r="D43" s="27">
        <v>7532</v>
      </c>
      <c r="E43" s="27">
        <v>21322</v>
      </c>
      <c r="F43" s="27">
        <v>16281</v>
      </c>
      <c r="G43" s="51">
        <v>0.42149999999999999</v>
      </c>
      <c r="H43" s="51">
        <v>0.46260000000000001</v>
      </c>
      <c r="I43" s="31">
        <v>5</v>
      </c>
      <c r="J43" s="52">
        <v>5</v>
      </c>
      <c r="K43" s="31">
        <v>3.95</v>
      </c>
      <c r="L43" s="30">
        <v>1.05</v>
      </c>
      <c r="M43" s="32"/>
      <c r="N43" s="53"/>
      <c r="O43" s="34">
        <v>5</v>
      </c>
    </row>
    <row r="44" spans="1:15" ht="15" x14ac:dyDescent="0.25">
      <c r="A44" s="25">
        <v>560073</v>
      </c>
      <c r="B44" s="26" t="s">
        <v>58</v>
      </c>
      <c r="C44" s="27">
        <v>3955</v>
      </c>
      <c r="D44" s="27">
        <v>4201</v>
      </c>
      <c r="E44" s="27">
        <v>17398</v>
      </c>
      <c r="F44" s="27">
        <v>7365</v>
      </c>
      <c r="G44" s="51">
        <v>0.2273</v>
      </c>
      <c r="H44" s="51">
        <v>0.57040000000000002</v>
      </c>
      <c r="I44" s="31">
        <v>3.7</v>
      </c>
      <c r="J44" s="52">
        <v>5</v>
      </c>
      <c r="K44" s="31">
        <v>3.07</v>
      </c>
      <c r="L44" s="30">
        <v>0.85</v>
      </c>
      <c r="M44" s="32"/>
      <c r="N44" s="53"/>
      <c r="O44" s="34">
        <v>3.92</v>
      </c>
    </row>
    <row r="45" spans="1:15" ht="15" x14ac:dyDescent="0.25">
      <c r="A45" s="25">
        <v>560074</v>
      </c>
      <c r="B45" s="26" t="s">
        <v>59</v>
      </c>
      <c r="C45" s="27">
        <v>5100</v>
      </c>
      <c r="D45" s="27">
        <v>7700</v>
      </c>
      <c r="E45" s="27">
        <v>20374</v>
      </c>
      <c r="F45" s="27">
        <v>16237</v>
      </c>
      <c r="G45" s="51">
        <v>0.25030000000000002</v>
      </c>
      <c r="H45" s="51">
        <v>0.47420000000000001</v>
      </c>
      <c r="I45" s="31">
        <v>4.42</v>
      </c>
      <c r="J45" s="52">
        <v>5</v>
      </c>
      <c r="K45" s="31">
        <v>0</v>
      </c>
      <c r="L45" s="30">
        <v>1.2</v>
      </c>
      <c r="M45" s="32">
        <v>1</v>
      </c>
      <c r="N45" s="53"/>
      <c r="O45" s="34">
        <v>1.2</v>
      </c>
    </row>
    <row r="46" spans="1:15" ht="15" x14ac:dyDescent="0.25">
      <c r="A46" s="25">
        <v>560075</v>
      </c>
      <c r="B46" s="26" t="s">
        <v>60</v>
      </c>
      <c r="C46" s="27">
        <v>12833</v>
      </c>
      <c r="D46" s="27">
        <v>17138</v>
      </c>
      <c r="E46" s="27">
        <v>44818</v>
      </c>
      <c r="F46" s="27">
        <v>27558</v>
      </c>
      <c r="G46" s="51">
        <v>0.2863</v>
      </c>
      <c r="H46" s="51">
        <v>0.62190000000000001</v>
      </c>
      <c r="I46" s="31">
        <v>5</v>
      </c>
      <c r="J46" s="52">
        <v>5</v>
      </c>
      <c r="K46" s="31">
        <v>3.85</v>
      </c>
      <c r="L46" s="30">
        <v>1.1499999999999999</v>
      </c>
      <c r="M46" s="32"/>
      <c r="N46" s="53"/>
      <c r="O46" s="34">
        <v>5</v>
      </c>
    </row>
    <row r="47" spans="1:15" ht="15" x14ac:dyDescent="0.25">
      <c r="A47" s="25">
        <v>560076</v>
      </c>
      <c r="B47" s="26" t="s">
        <v>61</v>
      </c>
      <c r="C47" s="27">
        <v>1821</v>
      </c>
      <c r="D47" s="27">
        <v>1530</v>
      </c>
      <c r="E47" s="27">
        <v>6319</v>
      </c>
      <c r="F47" s="27">
        <v>4982</v>
      </c>
      <c r="G47" s="51">
        <v>0.28820000000000001</v>
      </c>
      <c r="H47" s="51">
        <v>0.30709999999999998</v>
      </c>
      <c r="I47" s="31">
        <v>5</v>
      </c>
      <c r="J47" s="52">
        <v>3.12</v>
      </c>
      <c r="K47" s="31">
        <v>3.95</v>
      </c>
      <c r="L47" s="30">
        <v>0.66</v>
      </c>
      <c r="M47" s="32"/>
      <c r="N47" s="53"/>
      <c r="O47" s="34">
        <v>4.6100000000000003</v>
      </c>
    </row>
    <row r="48" spans="1:15" ht="15" x14ac:dyDescent="0.25">
      <c r="A48" s="25">
        <v>560077</v>
      </c>
      <c r="B48" s="26" t="s">
        <v>62</v>
      </c>
      <c r="C48" s="27">
        <v>4105</v>
      </c>
      <c r="D48" s="27">
        <v>4229</v>
      </c>
      <c r="E48" s="27">
        <v>20304</v>
      </c>
      <c r="F48" s="27">
        <v>8208</v>
      </c>
      <c r="G48" s="51">
        <v>0.20219999999999999</v>
      </c>
      <c r="H48" s="51">
        <v>0.51519999999999999</v>
      </c>
      <c r="I48" s="31">
        <v>2.91</v>
      </c>
      <c r="J48" s="52">
        <v>5</v>
      </c>
      <c r="K48" s="31">
        <v>2.42</v>
      </c>
      <c r="L48" s="30">
        <v>0.85</v>
      </c>
      <c r="M48" s="32"/>
      <c r="N48" s="53"/>
      <c r="O48" s="34">
        <v>3.27</v>
      </c>
    </row>
    <row r="49" spans="1:15" ht="15" x14ac:dyDescent="0.25">
      <c r="A49" s="25">
        <v>560078</v>
      </c>
      <c r="B49" s="26" t="s">
        <v>63</v>
      </c>
      <c r="C49" s="27">
        <v>9486</v>
      </c>
      <c r="D49" s="27">
        <v>15646</v>
      </c>
      <c r="E49" s="27">
        <v>40091</v>
      </c>
      <c r="F49" s="27">
        <v>29093</v>
      </c>
      <c r="G49" s="51">
        <v>0.2366</v>
      </c>
      <c r="H49" s="51">
        <v>0.53779999999999994</v>
      </c>
      <c r="I49" s="31">
        <v>3.99</v>
      </c>
      <c r="J49" s="52">
        <v>5</v>
      </c>
      <c r="K49" s="31">
        <v>2.99</v>
      </c>
      <c r="L49" s="30">
        <v>1.25</v>
      </c>
      <c r="M49" s="32"/>
      <c r="N49" s="53"/>
      <c r="O49" s="34">
        <v>4.24</v>
      </c>
    </row>
    <row r="50" spans="1:15" ht="15" x14ac:dyDescent="0.25">
      <c r="A50" s="25">
        <v>560079</v>
      </c>
      <c r="B50" s="26" t="s">
        <v>64</v>
      </c>
      <c r="C50" s="27">
        <v>16547</v>
      </c>
      <c r="D50" s="27">
        <v>20839</v>
      </c>
      <c r="E50" s="27">
        <v>63774</v>
      </c>
      <c r="F50" s="27">
        <v>41786</v>
      </c>
      <c r="G50" s="51">
        <v>0.25950000000000001</v>
      </c>
      <c r="H50" s="51">
        <v>0.49869999999999998</v>
      </c>
      <c r="I50" s="31">
        <v>4.7</v>
      </c>
      <c r="J50" s="52">
        <v>5</v>
      </c>
      <c r="K50" s="31">
        <v>3.67</v>
      </c>
      <c r="L50" s="30">
        <v>1.1000000000000001</v>
      </c>
      <c r="M50" s="32"/>
      <c r="N50" s="53"/>
      <c r="O50" s="34">
        <v>4.7699999999999996</v>
      </c>
    </row>
    <row r="51" spans="1:15" ht="15" x14ac:dyDescent="0.25">
      <c r="A51" s="25">
        <v>560080</v>
      </c>
      <c r="B51" s="26" t="s">
        <v>65</v>
      </c>
      <c r="C51" s="27">
        <v>3420</v>
      </c>
      <c r="D51" s="27">
        <v>6687</v>
      </c>
      <c r="E51" s="27">
        <v>20169</v>
      </c>
      <c r="F51" s="27">
        <v>18986</v>
      </c>
      <c r="G51" s="51">
        <v>0.1696</v>
      </c>
      <c r="H51" s="51">
        <v>0.35220000000000001</v>
      </c>
      <c r="I51" s="31">
        <v>1.89</v>
      </c>
      <c r="J51" s="52">
        <v>3.92</v>
      </c>
      <c r="K51" s="31">
        <v>1.46</v>
      </c>
      <c r="L51" s="30">
        <v>0.9</v>
      </c>
      <c r="M51" s="32"/>
      <c r="N51" s="53"/>
      <c r="O51" s="34">
        <v>2.36</v>
      </c>
    </row>
    <row r="52" spans="1:15" ht="15" x14ac:dyDescent="0.25">
      <c r="A52" s="25">
        <v>560081</v>
      </c>
      <c r="B52" s="26" t="s">
        <v>66</v>
      </c>
      <c r="C52" s="27">
        <v>5676</v>
      </c>
      <c r="D52" s="27">
        <v>9020</v>
      </c>
      <c r="E52" s="27">
        <v>17175</v>
      </c>
      <c r="F52" s="27">
        <v>17764</v>
      </c>
      <c r="G52" s="51">
        <v>0.33050000000000002</v>
      </c>
      <c r="H52" s="51">
        <v>0.50780000000000003</v>
      </c>
      <c r="I52" s="31">
        <v>5</v>
      </c>
      <c r="J52" s="52">
        <v>5</v>
      </c>
      <c r="K52" s="31">
        <v>3.8</v>
      </c>
      <c r="L52" s="30">
        <v>1.2</v>
      </c>
      <c r="M52" s="32"/>
      <c r="N52" s="53"/>
      <c r="O52" s="34">
        <v>5</v>
      </c>
    </row>
    <row r="53" spans="1:15" ht="15" x14ac:dyDescent="0.25">
      <c r="A53" s="25">
        <v>560082</v>
      </c>
      <c r="B53" s="26" t="s">
        <v>67</v>
      </c>
      <c r="C53" s="27">
        <v>4884</v>
      </c>
      <c r="D53" s="27">
        <v>7653</v>
      </c>
      <c r="E53" s="27">
        <v>22868</v>
      </c>
      <c r="F53" s="27">
        <v>14221</v>
      </c>
      <c r="G53" s="51">
        <v>0.21360000000000001</v>
      </c>
      <c r="H53" s="51">
        <v>0.53810000000000002</v>
      </c>
      <c r="I53" s="31">
        <v>3.27</v>
      </c>
      <c r="J53" s="52">
        <v>5</v>
      </c>
      <c r="K53" s="31">
        <v>2.62</v>
      </c>
      <c r="L53" s="30">
        <v>1</v>
      </c>
      <c r="M53" s="32"/>
      <c r="N53" s="53"/>
      <c r="O53" s="34">
        <v>3.62</v>
      </c>
    </row>
    <row r="54" spans="1:15" ht="15" x14ac:dyDescent="0.25">
      <c r="A54" s="25">
        <v>560083</v>
      </c>
      <c r="B54" s="26" t="s">
        <v>68</v>
      </c>
      <c r="C54" s="27">
        <v>5430</v>
      </c>
      <c r="D54" s="27">
        <v>7213</v>
      </c>
      <c r="E54" s="27">
        <v>20001</v>
      </c>
      <c r="F54" s="27">
        <v>12583</v>
      </c>
      <c r="G54" s="51">
        <v>0.27150000000000002</v>
      </c>
      <c r="H54" s="51">
        <v>0.57320000000000004</v>
      </c>
      <c r="I54" s="31">
        <v>5</v>
      </c>
      <c r="J54" s="52">
        <v>5</v>
      </c>
      <c r="K54" s="31">
        <v>4.05</v>
      </c>
      <c r="L54" s="30">
        <v>0.95</v>
      </c>
      <c r="M54" s="32"/>
      <c r="N54" s="53"/>
      <c r="O54" s="34">
        <v>5</v>
      </c>
    </row>
    <row r="55" spans="1:15" ht="15" x14ac:dyDescent="0.25">
      <c r="A55" s="25">
        <v>560084</v>
      </c>
      <c r="B55" s="26" t="s">
        <v>69</v>
      </c>
      <c r="C55" s="27">
        <v>2996</v>
      </c>
      <c r="D55" s="27">
        <v>6395</v>
      </c>
      <c r="E55" s="27">
        <v>19501</v>
      </c>
      <c r="F55" s="27">
        <v>18528</v>
      </c>
      <c r="G55" s="51">
        <v>0.15359999999999999</v>
      </c>
      <c r="H55" s="51">
        <v>0.34520000000000001</v>
      </c>
      <c r="I55" s="31">
        <v>1.39</v>
      </c>
      <c r="J55" s="52">
        <v>3.8</v>
      </c>
      <c r="K55" s="31">
        <v>1.03</v>
      </c>
      <c r="L55" s="30">
        <v>0.99</v>
      </c>
      <c r="M55" s="32"/>
      <c r="N55" s="53"/>
      <c r="O55" s="34">
        <v>2.02</v>
      </c>
    </row>
    <row r="56" spans="1:15" ht="26.25" x14ac:dyDescent="0.25">
      <c r="A56" s="25">
        <v>560085</v>
      </c>
      <c r="B56" s="26" t="s">
        <v>70</v>
      </c>
      <c r="C56" s="27">
        <v>3432</v>
      </c>
      <c r="D56" s="27">
        <v>147</v>
      </c>
      <c r="E56" s="27">
        <v>13653</v>
      </c>
      <c r="F56" s="27">
        <v>1026</v>
      </c>
      <c r="G56" s="51">
        <v>0.25140000000000001</v>
      </c>
      <c r="H56" s="51">
        <v>0.14330000000000001</v>
      </c>
      <c r="I56" s="31">
        <v>4.45</v>
      </c>
      <c r="J56" s="52">
        <v>0.21</v>
      </c>
      <c r="K56" s="31">
        <v>4.2699999999999996</v>
      </c>
      <c r="L56" s="30">
        <v>0.01</v>
      </c>
      <c r="M56" s="32"/>
      <c r="N56" s="53"/>
      <c r="O56" s="34">
        <v>4.28</v>
      </c>
    </row>
    <row r="57" spans="1:15" ht="26.25" x14ac:dyDescent="0.25">
      <c r="A57" s="25">
        <v>560086</v>
      </c>
      <c r="B57" s="26" t="s">
        <v>71</v>
      </c>
      <c r="C57" s="27">
        <v>4788</v>
      </c>
      <c r="D57" s="27">
        <v>1123</v>
      </c>
      <c r="E57" s="27">
        <v>16051</v>
      </c>
      <c r="F57" s="27">
        <v>1684</v>
      </c>
      <c r="G57" s="51">
        <v>0.29830000000000001</v>
      </c>
      <c r="H57" s="51">
        <v>0.66690000000000005</v>
      </c>
      <c r="I57" s="31">
        <v>5</v>
      </c>
      <c r="J57" s="52">
        <v>5</v>
      </c>
      <c r="K57" s="31">
        <v>4.8</v>
      </c>
      <c r="L57" s="30">
        <v>0.2</v>
      </c>
      <c r="M57" s="32"/>
      <c r="N57" s="53"/>
      <c r="O57" s="34">
        <v>5</v>
      </c>
    </row>
    <row r="58" spans="1:15" ht="15" x14ac:dyDescent="0.25">
      <c r="A58" s="25">
        <v>560087</v>
      </c>
      <c r="B58" s="26" t="s">
        <v>72</v>
      </c>
      <c r="C58" s="27">
        <v>3537</v>
      </c>
      <c r="D58" s="27">
        <v>0</v>
      </c>
      <c r="E58" s="27">
        <v>32443</v>
      </c>
      <c r="F58" s="27">
        <v>3</v>
      </c>
      <c r="G58" s="51">
        <v>0.109</v>
      </c>
      <c r="H58" s="51">
        <v>0</v>
      </c>
      <c r="I58" s="31">
        <v>0</v>
      </c>
      <c r="J58" s="52">
        <v>0</v>
      </c>
      <c r="K58" s="31">
        <v>0</v>
      </c>
      <c r="L58" s="30">
        <v>0</v>
      </c>
      <c r="M58" s="32"/>
      <c r="N58" s="53"/>
      <c r="O58" s="34">
        <v>0</v>
      </c>
    </row>
    <row r="59" spans="1:15" ht="26.25" x14ac:dyDescent="0.25">
      <c r="A59" s="25">
        <v>560088</v>
      </c>
      <c r="B59" s="26" t="s">
        <v>73</v>
      </c>
      <c r="C59" s="27">
        <v>1704</v>
      </c>
      <c r="D59" s="27">
        <v>0</v>
      </c>
      <c r="E59" s="27">
        <v>6851</v>
      </c>
      <c r="F59" s="27">
        <v>0</v>
      </c>
      <c r="G59" s="51">
        <v>0.2487</v>
      </c>
      <c r="H59" s="51">
        <v>0</v>
      </c>
      <c r="I59" s="31">
        <v>4.37</v>
      </c>
      <c r="J59" s="52">
        <v>0</v>
      </c>
      <c r="K59" s="31">
        <v>4.37</v>
      </c>
      <c r="L59" s="30">
        <v>0</v>
      </c>
      <c r="M59" s="32"/>
      <c r="N59" s="53"/>
      <c r="O59" s="34">
        <v>4.37</v>
      </c>
    </row>
    <row r="60" spans="1:15" ht="26.25" x14ac:dyDescent="0.25">
      <c r="A60" s="25">
        <v>560089</v>
      </c>
      <c r="B60" s="26" t="s">
        <v>74</v>
      </c>
      <c r="C60" s="27">
        <v>1232</v>
      </c>
      <c r="D60" s="27">
        <v>0</v>
      </c>
      <c r="E60" s="27">
        <v>7914</v>
      </c>
      <c r="F60" s="27">
        <v>3</v>
      </c>
      <c r="G60" s="51">
        <v>0.15570000000000001</v>
      </c>
      <c r="H60" s="51">
        <v>0</v>
      </c>
      <c r="I60" s="31">
        <v>1.46</v>
      </c>
      <c r="J60" s="52">
        <v>0</v>
      </c>
      <c r="K60" s="31">
        <v>1.46</v>
      </c>
      <c r="L60" s="30">
        <v>0</v>
      </c>
      <c r="M60" s="32"/>
      <c r="N60" s="53"/>
      <c r="O60" s="34">
        <v>1.46</v>
      </c>
    </row>
    <row r="61" spans="1:15" ht="26.25" x14ac:dyDescent="0.25">
      <c r="A61" s="25">
        <v>560096</v>
      </c>
      <c r="B61" s="26" t="s">
        <v>75</v>
      </c>
      <c r="C61" s="27">
        <v>18</v>
      </c>
      <c r="D61" s="27">
        <v>48</v>
      </c>
      <c r="E61" s="27">
        <v>156</v>
      </c>
      <c r="F61" s="27">
        <v>67</v>
      </c>
      <c r="G61" s="51">
        <v>0.1154</v>
      </c>
      <c r="H61" s="51">
        <v>0.71640000000000004</v>
      </c>
      <c r="I61" s="31">
        <v>0.2</v>
      </c>
      <c r="J61" s="52">
        <v>5</v>
      </c>
      <c r="K61" s="31">
        <v>0.19</v>
      </c>
      <c r="L61" s="30">
        <v>0.3</v>
      </c>
      <c r="M61" s="32"/>
      <c r="N61" s="53"/>
      <c r="O61" s="34">
        <v>0.49</v>
      </c>
    </row>
    <row r="62" spans="1:15" ht="15" x14ac:dyDescent="0.25">
      <c r="A62" s="25">
        <v>560098</v>
      </c>
      <c r="B62" s="26" t="s">
        <v>76</v>
      </c>
      <c r="C62" s="27">
        <v>459</v>
      </c>
      <c r="D62" s="27">
        <v>0</v>
      </c>
      <c r="E62" s="27">
        <v>2517</v>
      </c>
      <c r="F62" s="27">
        <v>0</v>
      </c>
      <c r="G62" s="51">
        <v>0.18240000000000001</v>
      </c>
      <c r="H62" s="51">
        <v>0</v>
      </c>
      <c r="I62" s="31">
        <v>2.29</v>
      </c>
      <c r="J62" s="52">
        <v>0</v>
      </c>
      <c r="K62" s="31">
        <v>2.29</v>
      </c>
      <c r="L62" s="30">
        <v>0</v>
      </c>
      <c r="M62" s="32"/>
      <c r="N62" s="53"/>
      <c r="O62" s="34">
        <v>2.29</v>
      </c>
    </row>
    <row r="63" spans="1:15" ht="26.25" x14ac:dyDescent="0.25">
      <c r="A63" s="25">
        <v>560099</v>
      </c>
      <c r="B63" s="26" t="s">
        <v>77</v>
      </c>
      <c r="C63" s="27">
        <v>180</v>
      </c>
      <c r="D63" s="27">
        <v>24</v>
      </c>
      <c r="E63" s="27">
        <v>923</v>
      </c>
      <c r="F63" s="27">
        <v>68</v>
      </c>
      <c r="G63" s="51">
        <v>0.19500000000000001</v>
      </c>
      <c r="H63" s="51">
        <v>0.35289999999999999</v>
      </c>
      <c r="I63" s="31">
        <v>2.69</v>
      </c>
      <c r="J63" s="52">
        <v>3.93</v>
      </c>
      <c r="K63" s="31">
        <v>2.5299999999999998</v>
      </c>
      <c r="L63" s="30">
        <v>0.24</v>
      </c>
      <c r="M63" s="32"/>
      <c r="N63" s="53"/>
      <c r="O63" s="34">
        <v>2.77</v>
      </c>
    </row>
    <row r="64" spans="1:15" ht="39" x14ac:dyDescent="0.25">
      <c r="A64" s="25">
        <v>560206</v>
      </c>
      <c r="B64" s="26" t="s">
        <v>31</v>
      </c>
      <c r="C64" s="27">
        <v>25042</v>
      </c>
      <c r="D64" s="27">
        <v>14</v>
      </c>
      <c r="E64" s="27">
        <v>104959</v>
      </c>
      <c r="F64" s="27">
        <v>104</v>
      </c>
      <c r="G64" s="51">
        <v>0.23860000000000001</v>
      </c>
      <c r="H64" s="51">
        <v>0.1346</v>
      </c>
      <c r="I64" s="31">
        <v>4.05</v>
      </c>
      <c r="J64" s="52">
        <v>0.05</v>
      </c>
      <c r="K64" s="31">
        <v>4.05</v>
      </c>
      <c r="L64" s="30">
        <v>0</v>
      </c>
      <c r="M64" s="32"/>
      <c r="N64" s="53"/>
      <c r="O64" s="34">
        <v>4.05</v>
      </c>
    </row>
    <row r="65" spans="1:15" ht="39" x14ac:dyDescent="0.25">
      <c r="A65" s="35">
        <v>560214</v>
      </c>
      <c r="B65" s="26" t="s">
        <v>36</v>
      </c>
      <c r="C65" s="27">
        <v>17968</v>
      </c>
      <c r="D65" s="27">
        <v>26409</v>
      </c>
      <c r="E65" s="27">
        <v>115623</v>
      </c>
      <c r="F65" s="27">
        <v>90134</v>
      </c>
      <c r="G65" s="51">
        <v>0.15540000000000001</v>
      </c>
      <c r="H65" s="51">
        <v>0.29299999999999998</v>
      </c>
      <c r="I65" s="31">
        <v>1.45</v>
      </c>
      <c r="J65" s="52">
        <v>2.87</v>
      </c>
      <c r="K65" s="31">
        <v>1.1000000000000001</v>
      </c>
      <c r="L65" s="30">
        <v>0.69</v>
      </c>
      <c r="M65" s="36"/>
      <c r="N65" s="53"/>
      <c r="O65" s="34">
        <v>1.79</v>
      </c>
    </row>
    <row r="66" spans="1:15" s="44" customFormat="1" ht="14.25" x14ac:dyDescent="0.2">
      <c r="A66" s="37"/>
      <c r="B66" s="38" t="s">
        <v>94</v>
      </c>
      <c r="C66" s="54">
        <v>615154</v>
      </c>
      <c r="D66" s="54">
        <v>801025</v>
      </c>
      <c r="E66" s="54">
        <v>2194735</v>
      </c>
      <c r="F66" s="54">
        <v>1735970</v>
      </c>
      <c r="G66" s="51">
        <v>0.28029999999999999</v>
      </c>
      <c r="H66" s="51">
        <v>0.46139999999999998</v>
      </c>
      <c r="I66" s="55"/>
      <c r="J66" s="56"/>
      <c r="K66" s="31"/>
      <c r="L66" s="41"/>
      <c r="M66" s="36"/>
      <c r="N66" s="33"/>
      <c r="O66" s="43"/>
    </row>
    <row r="67" spans="1:15" x14ac:dyDescent="0.2">
      <c r="A67" s="57"/>
      <c r="B67" s="44"/>
      <c r="D67" s="44"/>
      <c r="F67" s="44"/>
      <c r="H67" s="59"/>
    </row>
    <row r="68" spans="1:15" x14ac:dyDescent="0.2">
      <c r="A68" s="57"/>
      <c r="B68" s="44"/>
      <c r="D68" s="44"/>
      <c r="F68" s="44"/>
      <c r="H68" s="59"/>
    </row>
    <row r="69" spans="1:15" x14ac:dyDescent="0.2">
      <c r="A69" s="57"/>
      <c r="B69" s="44"/>
      <c r="D69" s="44"/>
      <c r="F69" s="44"/>
      <c r="H69" s="59"/>
    </row>
    <row r="70" spans="1:15" x14ac:dyDescent="0.2">
      <c r="A70" s="57"/>
      <c r="B70" s="44"/>
      <c r="D70" s="44"/>
      <c r="F70" s="44"/>
      <c r="H70" s="59"/>
    </row>
    <row r="71" spans="1:15" x14ac:dyDescent="0.2">
      <c r="A71" s="57"/>
      <c r="B71" s="44"/>
      <c r="D71" s="44"/>
      <c r="F71" s="44"/>
      <c r="H71" s="59"/>
    </row>
    <row r="72" spans="1:15" x14ac:dyDescent="0.2">
      <c r="A72" s="57"/>
      <c r="B72" s="44"/>
      <c r="D72" s="44"/>
      <c r="F72" s="44"/>
      <c r="H72" s="59"/>
    </row>
    <row r="73" spans="1:15" x14ac:dyDescent="0.2">
      <c r="A73" s="57"/>
      <c r="B73" s="44"/>
      <c r="D73" s="44"/>
      <c r="F73" s="44"/>
      <c r="H73" s="59"/>
    </row>
    <row r="74" spans="1:15" x14ac:dyDescent="0.2">
      <c r="A74" s="57"/>
      <c r="B74" s="44"/>
      <c r="D74" s="44"/>
      <c r="F74" s="44"/>
      <c r="H74" s="59"/>
    </row>
    <row r="75" spans="1:15" x14ac:dyDescent="0.2">
      <c r="A75" s="57"/>
      <c r="B75" s="44"/>
      <c r="D75" s="44"/>
      <c r="F75" s="44"/>
      <c r="H75" s="59"/>
    </row>
    <row r="76" spans="1:15" x14ac:dyDescent="0.2">
      <c r="A76" s="57"/>
      <c r="B76" s="44"/>
      <c r="D76" s="44"/>
      <c r="F76" s="44"/>
      <c r="H76" s="59"/>
    </row>
    <row r="77" spans="1:15" x14ac:dyDescent="0.2">
      <c r="A77" s="57"/>
      <c r="B77" s="44"/>
      <c r="D77" s="44"/>
      <c r="F77" s="44"/>
      <c r="H77" s="59"/>
    </row>
    <row r="78" spans="1:15" x14ac:dyDescent="0.2">
      <c r="A78" s="57"/>
      <c r="B78" s="44"/>
      <c r="D78" s="44"/>
      <c r="F78" s="44"/>
      <c r="H78" s="59"/>
    </row>
    <row r="79" spans="1:15" x14ac:dyDescent="0.2">
      <c r="A79" s="57"/>
      <c r="B79" s="44"/>
      <c r="D79" s="44"/>
      <c r="F79" s="44"/>
      <c r="H79" s="59"/>
    </row>
    <row r="80" spans="1:15" x14ac:dyDescent="0.2">
      <c r="A80" s="57"/>
      <c r="B80" s="44"/>
      <c r="D80" s="44"/>
      <c r="F80" s="44"/>
      <c r="H80" s="59"/>
    </row>
    <row r="81" spans="1:8" x14ac:dyDescent="0.2">
      <c r="A81" s="57"/>
      <c r="B81" s="44"/>
      <c r="D81" s="44"/>
      <c r="F81" s="44"/>
      <c r="H81" s="59"/>
    </row>
    <row r="82" spans="1:8" x14ac:dyDescent="0.2">
      <c r="A82" s="57"/>
      <c r="B82" s="44"/>
      <c r="D82" s="44"/>
      <c r="F82" s="44"/>
      <c r="H82" s="59"/>
    </row>
    <row r="83" spans="1:8" x14ac:dyDescent="0.2">
      <c r="A83" s="57"/>
      <c r="B83" s="44"/>
      <c r="D83" s="44"/>
      <c r="F83" s="44"/>
      <c r="H83" s="59"/>
    </row>
    <row r="84" spans="1:8" x14ac:dyDescent="0.2">
      <c r="A84" s="57"/>
      <c r="B84" s="44"/>
      <c r="D84" s="44"/>
      <c r="F84" s="44"/>
      <c r="H84" s="59"/>
    </row>
    <row r="85" spans="1:8" x14ac:dyDescent="0.2">
      <c r="A85" s="57"/>
      <c r="B85" s="44"/>
      <c r="D85" s="44"/>
      <c r="F85" s="44"/>
      <c r="H85" s="59"/>
    </row>
    <row r="86" spans="1:8" x14ac:dyDescent="0.2">
      <c r="A86" s="57"/>
      <c r="B86" s="44"/>
      <c r="D86" s="44"/>
      <c r="F86" s="44"/>
      <c r="H86" s="59"/>
    </row>
    <row r="87" spans="1:8" x14ac:dyDescent="0.2">
      <c r="A87" s="57"/>
      <c r="B87" s="44"/>
      <c r="D87" s="44"/>
      <c r="F87" s="44"/>
      <c r="H87" s="59"/>
    </row>
    <row r="88" spans="1:8" x14ac:dyDescent="0.2">
      <c r="A88" s="57"/>
      <c r="B88" s="44"/>
      <c r="D88" s="44"/>
      <c r="F88" s="44"/>
      <c r="H88" s="59"/>
    </row>
    <row r="89" spans="1:8" x14ac:dyDescent="0.2">
      <c r="A89" s="57"/>
      <c r="B89" s="44"/>
      <c r="D89" s="44"/>
      <c r="F89" s="44"/>
      <c r="H89" s="59"/>
    </row>
    <row r="90" spans="1:8" x14ac:dyDescent="0.2">
      <c r="A90" s="57"/>
      <c r="B90" s="44"/>
      <c r="D90" s="44"/>
      <c r="F90" s="44"/>
      <c r="H90" s="59"/>
    </row>
    <row r="91" spans="1:8" x14ac:dyDescent="0.2">
      <c r="A91" s="57"/>
      <c r="B91" s="44"/>
      <c r="D91" s="44"/>
      <c r="F91" s="44"/>
      <c r="H91" s="59"/>
    </row>
    <row r="92" spans="1:8" x14ac:dyDescent="0.2">
      <c r="A92" s="57"/>
      <c r="B92" s="44"/>
      <c r="D92" s="44"/>
      <c r="F92" s="44"/>
      <c r="H92" s="59"/>
    </row>
    <row r="93" spans="1:8" x14ac:dyDescent="0.2">
      <c r="A93" s="57"/>
      <c r="B93" s="44"/>
      <c r="D93" s="44"/>
      <c r="F93" s="44"/>
      <c r="H93" s="59"/>
    </row>
    <row r="94" spans="1:8" x14ac:dyDescent="0.2">
      <c r="A94" s="57"/>
      <c r="B94" s="44"/>
      <c r="D94" s="44"/>
      <c r="F94" s="44"/>
      <c r="H94" s="59"/>
    </row>
    <row r="95" spans="1:8" x14ac:dyDescent="0.2">
      <c r="A95" s="57"/>
      <c r="B95" s="44"/>
      <c r="D95" s="44"/>
      <c r="F95" s="44"/>
      <c r="H95" s="59"/>
    </row>
    <row r="96" spans="1:8" x14ac:dyDescent="0.2">
      <c r="A96" s="57"/>
      <c r="B96" s="44"/>
      <c r="D96" s="44"/>
      <c r="F96" s="44"/>
      <c r="H96" s="59"/>
    </row>
    <row r="97" spans="1:8" x14ac:dyDescent="0.2">
      <c r="A97" s="57"/>
      <c r="B97" s="44"/>
      <c r="D97" s="44"/>
      <c r="F97" s="44"/>
      <c r="H97" s="59"/>
    </row>
    <row r="98" spans="1:8" x14ac:dyDescent="0.2">
      <c r="A98" s="57"/>
      <c r="B98" s="44"/>
      <c r="D98" s="44"/>
      <c r="F98" s="44"/>
      <c r="H98" s="59"/>
    </row>
    <row r="99" spans="1:8" x14ac:dyDescent="0.2">
      <c r="A99" s="57"/>
      <c r="B99" s="44"/>
      <c r="D99" s="44"/>
      <c r="F99" s="44"/>
      <c r="H99" s="59"/>
    </row>
    <row r="100" spans="1:8" x14ac:dyDescent="0.2">
      <c r="A100" s="57"/>
      <c r="B100" s="44"/>
      <c r="D100" s="44"/>
      <c r="F100" s="44"/>
      <c r="H100" s="59"/>
    </row>
    <row r="101" spans="1:8" x14ac:dyDescent="0.2">
      <c r="A101" s="57"/>
      <c r="B101" s="44"/>
      <c r="D101" s="44"/>
      <c r="F101" s="44"/>
      <c r="H101" s="59"/>
    </row>
    <row r="102" spans="1:8" x14ac:dyDescent="0.2">
      <c r="A102" s="57"/>
      <c r="B102" s="44"/>
      <c r="D102" s="44"/>
      <c r="F102" s="44"/>
      <c r="H102" s="59"/>
    </row>
    <row r="103" spans="1:8" x14ac:dyDescent="0.2">
      <c r="A103" s="57"/>
      <c r="B103" s="44"/>
      <c r="D103" s="44"/>
      <c r="F103" s="44"/>
      <c r="H103" s="59"/>
    </row>
    <row r="104" spans="1:8" x14ac:dyDescent="0.2">
      <c r="A104" s="57"/>
      <c r="B104" s="44"/>
      <c r="D104" s="44"/>
      <c r="F104" s="44"/>
      <c r="H104" s="59"/>
    </row>
    <row r="105" spans="1:8" x14ac:dyDescent="0.2">
      <c r="A105" s="57"/>
      <c r="B105" s="44"/>
      <c r="D105" s="44"/>
      <c r="F105" s="44"/>
      <c r="H105" s="59"/>
    </row>
    <row r="106" spans="1:8" x14ac:dyDescent="0.2">
      <c r="A106" s="57"/>
      <c r="B106" s="44"/>
      <c r="D106" s="44"/>
      <c r="F106" s="44"/>
      <c r="H106" s="59"/>
    </row>
  </sheetData>
  <mergeCells count="11">
    <mergeCell ref="M4:N4"/>
    <mergeCell ref="L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06" zoomScaleNormal="100" zoomScaleSheetLayoutView="106" workbookViewId="0">
      <pane xSplit="2" ySplit="5" topLeftCell="D6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2.75" x14ac:dyDescent="0.2"/>
  <cols>
    <col min="1" max="1" width="9.83203125" style="1" customWidth="1"/>
    <col min="2" max="2" width="33.5" customWidth="1"/>
    <col min="3" max="3" width="15.83203125" customWidth="1"/>
    <col min="4" max="4" width="14.83203125" customWidth="1"/>
    <col min="5" max="5" width="14.1640625" customWidth="1"/>
    <col min="6" max="6" width="10.5" customWidth="1"/>
    <col min="7" max="7" width="13.6640625" style="13" customWidth="1"/>
    <col min="8" max="8" width="10.1640625" style="13" customWidth="1"/>
    <col min="9" max="9" width="11.33203125" style="44" customWidth="1"/>
    <col min="10" max="10" width="8.5" style="44" customWidth="1"/>
    <col min="11" max="11" width="12.33203125" style="15" customWidth="1"/>
    <col min="12" max="12" width="9.83203125" style="16" customWidth="1"/>
    <col min="13" max="13" width="10.83203125" style="46" customWidth="1"/>
    <col min="14" max="14" width="6.5" style="46" customWidth="1"/>
    <col min="15" max="15" width="15" style="44" customWidth="1"/>
  </cols>
  <sheetData>
    <row r="1" spans="1:15" ht="38.25" customHeight="1" x14ac:dyDescent="0.2">
      <c r="G1" s="12"/>
      <c r="I1" s="14"/>
      <c r="J1" s="14"/>
      <c r="L1" s="267" t="s">
        <v>234</v>
      </c>
      <c r="M1" s="267"/>
      <c r="N1" s="267"/>
      <c r="O1" s="267"/>
    </row>
    <row r="2" spans="1:15" ht="17.25" customHeight="1" x14ac:dyDescent="0.25">
      <c r="A2" s="306" t="s">
        <v>81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5" s="19" customFormat="1" ht="40.5" customHeight="1" x14ac:dyDescent="0.2">
      <c r="A3" s="307" t="s">
        <v>150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17"/>
      <c r="N3" s="18"/>
      <c r="O3" s="18"/>
    </row>
    <row r="4" spans="1:15" s="102" customFormat="1" ht="59.25" customHeight="1" x14ac:dyDescent="0.2">
      <c r="A4" s="353" t="s">
        <v>82</v>
      </c>
      <c r="B4" s="354" t="s">
        <v>83</v>
      </c>
      <c r="C4" s="355" t="s">
        <v>84</v>
      </c>
      <c r="D4" s="356"/>
      <c r="E4" s="357" t="s">
        <v>85</v>
      </c>
      <c r="F4" s="358"/>
      <c r="G4" s="359" t="s">
        <v>86</v>
      </c>
      <c r="H4" s="360"/>
      <c r="I4" s="361" t="s">
        <v>87</v>
      </c>
      <c r="J4" s="362"/>
      <c r="K4" s="363" t="s">
        <v>88</v>
      </c>
      <c r="L4" s="363"/>
      <c r="M4" s="351" t="s">
        <v>89</v>
      </c>
      <c r="N4" s="352"/>
      <c r="O4" s="101" t="s">
        <v>90</v>
      </c>
    </row>
    <row r="5" spans="1:15" s="102" customFormat="1" ht="22.5" x14ac:dyDescent="0.2">
      <c r="A5" s="353"/>
      <c r="B5" s="354"/>
      <c r="C5" s="103" t="s">
        <v>91</v>
      </c>
      <c r="D5" s="104" t="s">
        <v>92</v>
      </c>
      <c r="E5" s="103" t="s">
        <v>91</v>
      </c>
      <c r="F5" s="104" t="s">
        <v>92</v>
      </c>
      <c r="G5" s="105" t="s">
        <v>91</v>
      </c>
      <c r="H5" s="106" t="s">
        <v>92</v>
      </c>
      <c r="I5" s="103" t="s">
        <v>91</v>
      </c>
      <c r="J5" s="104" t="s">
        <v>92</v>
      </c>
      <c r="K5" s="103" t="s">
        <v>91</v>
      </c>
      <c r="L5" s="104" t="s">
        <v>92</v>
      </c>
      <c r="M5" s="107" t="s">
        <v>91</v>
      </c>
      <c r="N5" s="108" t="s">
        <v>92</v>
      </c>
      <c r="O5" s="103" t="s">
        <v>93</v>
      </c>
    </row>
    <row r="6" spans="1:15" ht="29.25" customHeight="1" x14ac:dyDescent="0.2">
      <c r="A6" s="25">
        <v>560002</v>
      </c>
      <c r="B6" s="26" t="s">
        <v>8</v>
      </c>
      <c r="C6" s="27">
        <v>35619</v>
      </c>
      <c r="D6" s="27">
        <v>1</v>
      </c>
      <c r="E6" s="28">
        <v>16877</v>
      </c>
      <c r="F6" s="28">
        <v>0</v>
      </c>
      <c r="G6" s="29">
        <v>2.1110000000000002</v>
      </c>
      <c r="H6" s="29">
        <v>0</v>
      </c>
      <c r="I6" s="30">
        <v>4.4800000000000004</v>
      </c>
      <c r="J6" s="30">
        <v>0</v>
      </c>
      <c r="K6" s="31">
        <v>4.4800000000000004</v>
      </c>
      <c r="L6" s="31">
        <v>0</v>
      </c>
      <c r="M6" s="32"/>
      <c r="N6" s="33"/>
      <c r="O6" s="34">
        <v>4.4800000000000004</v>
      </c>
    </row>
    <row r="7" spans="1:15" ht="25.5" x14ac:dyDescent="0.2">
      <c r="A7" s="25">
        <v>560014</v>
      </c>
      <c r="B7" s="26" t="s">
        <v>19</v>
      </c>
      <c r="C7" s="27">
        <v>10602</v>
      </c>
      <c r="D7" s="27">
        <v>42</v>
      </c>
      <c r="E7" s="28">
        <v>4225</v>
      </c>
      <c r="F7" s="28">
        <v>27</v>
      </c>
      <c r="G7" s="29">
        <v>2.5089999999999999</v>
      </c>
      <c r="H7" s="29">
        <v>1.556</v>
      </c>
      <c r="I7" s="30">
        <v>5</v>
      </c>
      <c r="J7" s="30">
        <v>1.24</v>
      </c>
      <c r="K7" s="31">
        <v>4.95</v>
      </c>
      <c r="L7" s="31">
        <v>0.01</v>
      </c>
      <c r="M7" s="32"/>
      <c r="N7" s="33"/>
      <c r="O7" s="34">
        <v>4.96</v>
      </c>
    </row>
    <row r="8" spans="1:15" ht="14.25" x14ac:dyDescent="0.2">
      <c r="A8" s="25">
        <v>560017</v>
      </c>
      <c r="B8" s="26" t="s">
        <v>20</v>
      </c>
      <c r="C8" s="27">
        <v>164375</v>
      </c>
      <c r="D8" s="27">
        <v>11</v>
      </c>
      <c r="E8" s="28">
        <v>76947</v>
      </c>
      <c r="F8" s="28">
        <v>3</v>
      </c>
      <c r="G8" s="29">
        <v>2.1360000000000001</v>
      </c>
      <c r="H8" s="29">
        <v>3.6669999999999998</v>
      </c>
      <c r="I8" s="30">
        <v>4.54</v>
      </c>
      <c r="J8" s="30">
        <v>3.58</v>
      </c>
      <c r="K8" s="31">
        <v>0</v>
      </c>
      <c r="L8" s="31">
        <v>0</v>
      </c>
      <c r="M8" s="32">
        <v>1</v>
      </c>
      <c r="N8" s="33"/>
      <c r="O8" s="34">
        <v>0</v>
      </c>
    </row>
    <row r="9" spans="1:15" ht="14.25" x14ac:dyDescent="0.2">
      <c r="A9" s="25">
        <v>560019</v>
      </c>
      <c r="B9" s="26" t="s">
        <v>21</v>
      </c>
      <c r="C9" s="27">
        <v>208189</v>
      </c>
      <c r="D9" s="27">
        <v>29766</v>
      </c>
      <c r="E9" s="28">
        <v>88716</v>
      </c>
      <c r="F9" s="28">
        <v>3962</v>
      </c>
      <c r="G9" s="29">
        <v>2.347</v>
      </c>
      <c r="H9" s="29">
        <v>7.5129999999999999</v>
      </c>
      <c r="I9" s="30">
        <v>5</v>
      </c>
      <c r="J9" s="30">
        <v>5</v>
      </c>
      <c r="K9" s="31">
        <v>4.8</v>
      </c>
      <c r="L9" s="31">
        <v>0.2</v>
      </c>
      <c r="M9" s="32"/>
      <c r="N9" s="33"/>
      <c r="O9" s="34">
        <v>5</v>
      </c>
    </row>
    <row r="10" spans="1:15" ht="14.25" x14ac:dyDescent="0.2">
      <c r="A10" s="25">
        <v>560021</v>
      </c>
      <c r="B10" s="26" t="s">
        <v>22</v>
      </c>
      <c r="C10" s="27">
        <v>134855</v>
      </c>
      <c r="D10" s="27">
        <v>229998</v>
      </c>
      <c r="E10" s="28">
        <v>55748</v>
      </c>
      <c r="F10" s="28">
        <v>37914</v>
      </c>
      <c r="G10" s="29">
        <v>2.419</v>
      </c>
      <c r="H10" s="29">
        <v>6.0659999999999998</v>
      </c>
      <c r="I10" s="30">
        <v>5</v>
      </c>
      <c r="J10" s="30">
        <v>5</v>
      </c>
      <c r="K10" s="31">
        <v>0</v>
      </c>
      <c r="L10" s="31">
        <v>2</v>
      </c>
      <c r="M10" s="32">
        <v>1</v>
      </c>
      <c r="N10" s="33"/>
      <c r="O10" s="34">
        <v>2</v>
      </c>
    </row>
    <row r="11" spans="1:15" ht="14.25" x14ac:dyDescent="0.2">
      <c r="A11" s="25">
        <v>560022</v>
      </c>
      <c r="B11" s="26" t="s">
        <v>23</v>
      </c>
      <c r="C11" s="27">
        <v>154711</v>
      </c>
      <c r="D11" s="27">
        <v>139762</v>
      </c>
      <c r="E11" s="28">
        <v>67010</v>
      </c>
      <c r="F11" s="28">
        <v>23898</v>
      </c>
      <c r="G11" s="29">
        <v>2.3090000000000002</v>
      </c>
      <c r="H11" s="29">
        <v>5.8479999999999999</v>
      </c>
      <c r="I11" s="30">
        <v>4.9800000000000004</v>
      </c>
      <c r="J11" s="30">
        <v>5</v>
      </c>
      <c r="K11" s="31">
        <v>0</v>
      </c>
      <c r="L11" s="31">
        <v>1.3</v>
      </c>
      <c r="M11" s="32">
        <v>1</v>
      </c>
      <c r="N11" s="33"/>
      <c r="O11" s="34">
        <v>1.3</v>
      </c>
    </row>
    <row r="12" spans="1:15" ht="14.25" x14ac:dyDescent="0.2">
      <c r="A12" s="25">
        <v>560024</v>
      </c>
      <c r="B12" s="26" t="s">
        <v>24</v>
      </c>
      <c r="C12" s="27">
        <v>3954</v>
      </c>
      <c r="D12" s="27">
        <v>329810</v>
      </c>
      <c r="E12" s="28">
        <v>2564</v>
      </c>
      <c r="F12" s="28">
        <v>50235</v>
      </c>
      <c r="G12" s="29">
        <v>1.542</v>
      </c>
      <c r="H12" s="29">
        <v>6.5650000000000004</v>
      </c>
      <c r="I12" s="30">
        <v>3.02</v>
      </c>
      <c r="J12" s="30">
        <v>5</v>
      </c>
      <c r="K12" s="31">
        <v>0.15</v>
      </c>
      <c r="L12" s="31">
        <v>4.75</v>
      </c>
      <c r="M12" s="32"/>
      <c r="N12" s="33"/>
      <c r="O12" s="34">
        <v>4.9000000000000004</v>
      </c>
    </row>
    <row r="13" spans="1:15" ht="25.5" x14ac:dyDescent="0.2">
      <c r="A13" s="25">
        <v>560026</v>
      </c>
      <c r="B13" s="26" t="s">
        <v>25</v>
      </c>
      <c r="C13" s="27">
        <v>174726</v>
      </c>
      <c r="D13" s="27">
        <v>86960</v>
      </c>
      <c r="E13" s="28">
        <v>95144</v>
      </c>
      <c r="F13" s="28">
        <v>19185</v>
      </c>
      <c r="G13" s="29">
        <v>1.8360000000000001</v>
      </c>
      <c r="H13" s="29">
        <v>4.5330000000000004</v>
      </c>
      <c r="I13" s="30">
        <v>3.77</v>
      </c>
      <c r="J13" s="30">
        <v>4.54</v>
      </c>
      <c r="K13" s="31">
        <v>3.13</v>
      </c>
      <c r="L13" s="31">
        <v>0.77</v>
      </c>
      <c r="M13" s="32"/>
      <c r="N13" s="33"/>
      <c r="O13" s="34">
        <v>3.9</v>
      </c>
    </row>
    <row r="14" spans="1:15" ht="14.25" x14ac:dyDescent="0.2">
      <c r="A14" s="25">
        <v>560032</v>
      </c>
      <c r="B14" s="26" t="s">
        <v>27</v>
      </c>
      <c r="C14" s="27">
        <v>33079</v>
      </c>
      <c r="D14" s="27">
        <v>3</v>
      </c>
      <c r="E14" s="28">
        <v>20774</v>
      </c>
      <c r="F14" s="28">
        <v>1</v>
      </c>
      <c r="G14" s="29">
        <v>1.5920000000000001</v>
      </c>
      <c r="H14" s="29">
        <v>0</v>
      </c>
      <c r="I14" s="30">
        <v>3.15</v>
      </c>
      <c r="J14" s="30">
        <v>0</v>
      </c>
      <c r="K14" s="31">
        <v>3.15</v>
      </c>
      <c r="L14" s="31">
        <v>0</v>
      </c>
      <c r="M14" s="32"/>
      <c r="N14" s="33"/>
      <c r="O14" s="34">
        <v>3.15</v>
      </c>
    </row>
    <row r="15" spans="1:15" ht="14.25" x14ac:dyDescent="0.2">
      <c r="A15" s="25">
        <v>560033</v>
      </c>
      <c r="B15" s="26" t="s">
        <v>28</v>
      </c>
      <c r="C15" s="27">
        <v>82873</v>
      </c>
      <c r="D15" s="27">
        <v>0</v>
      </c>
      <c r="E15" s="28">
        <v>41309</v>
      </c>
      <c r="F15" s="28">
        <v>0</v>
      </c>
      <c r="G15" s="29">
        <v>2.0059999999999998</v>
      </c>
      <c r="H15" s="29">
        <v>0</v>
      </c>
      <c r="I15" s="30">
        <v>4.21</v>
      </c>
      <c r="J15" s="30">
        <v>0</v>
      </c>
      <c r="K15" s="31">
        <v>4.21</v>
      </c>
      <c r="L15" s="31">
        <v>0</v>
      </c>
      <c r="M15" s="32"/>
      <c r="N15" s="33"/>
      <c r="O15" s="34">
        <v>4.21</v>
      </c>
    </row>
    <row r="16" spans="1:15" ht="14.25" x14ac:dyDescent="0.2">
      <c r="A16" s="25">
        <v>560034</v>
      </c>
      <c r="B16" s="26" t="s">
        <v>29</v>
      </c>
      <c r="C16" s="27">
        <v>71425</v>
      </c>
      <c r="D16" s="27">
        <v>2</v>
      </c>
      <c r="E16" s="28">
        <v>37768</v>
      </c>
      <c r="F16" s="28">
        <v>3</v>
      </c>
      <c r="G16" s="29">
        <v>1.891</v>
      </c>
      <c r="H16" s="29">
        <v>0.66700000000000004</v>
      </c>
      <c r="I16" s="30">
        <v>3.91</v>
      </c>
      <c r="J16" s="30">
        <v>0.26</v>
      </c>
      <c r="K16" s="31">
        <v>3.91</v>
      </c>
      <c r="L16" s="31">
        <v>0</v>
      </c>
      <c r="M16" s="32"/>
      <c r="N16" s="33"/>
      <c r="O16" s="34">
        <v>3.91</v>
      </c>
    </row>
    <row r="17" spans="1:15" ht="14.25" x14ac:dyDescent="0.2">
      <c r="A17" s="25">
        <v>560035</v>
      </c>
      <c r="B17" s="26" t="s">
        <v>30</v>
      </c>
      <c r="C17" s="27">
        <v>1082</v>
      </c>
      <c r="D17" s="27">
        <v>162707</v>
      </c>
      <c r="E17" s="28">
        <v>1722</v>
      </c>
      <c r="F17" s="28">
        <v>30591</v>
      </c>
      <c r="G17" s="29">
        <v>0.628</v>
      </c>
      <c r="H17" s="29">
        <v>5.319</v>
      </c>
      <c r="I17" s="30">
        <v>0.69</v>
      </c>
      <c r="J17" s="30">
        <v>5</v>
      </c>
      <c r="K17" s="31">
        <v>0.03</v>
      </c>
      <c r="L17" s="31">
        <v>4.75</v>
      </c>
      <c r="M17" s="32"/>
      <c r="N17" s="33"/>
      <c r="O17" s="34">
        <v>4.78</v>
      </c>
    </row>
    <row r="18" spans="1:15" ht="14.25" x14ac:dyDescent="0.2">
      <c r="A18" s="25">
        <v>560036</v>
      </c>
      <c r="B18" s="26" t="s">
        <v>26</v>
      </c>
      <c r="C18" s="27">
        <v>68398</v>
      </c>
      <c r="D18" s="27">
        <v>51900</v>
      </c>
      <c r="E18" s="28">
        <v>47351</v>
      </c>
      <c r="F18" s="28">
        <v>10774</v>
      </c>
      <c r="G18" s="29">
        <v>1.444</v>
      </c>
      <c r="H18" s="29">
        <v>4.8170000000000002</v>
      </c>
      <c r="I18" s="30">
        <v>2.77</v>
      </c>
      <c r="J18" s="30">
        <v>4.8499999999999996</v>
      </c>
      <c r="K18" s="31">
        <v>2.2400000000000002</v>
      </c>
      <c r="L18" s="31">
        <v>0.92</v>
      </c>
      <c r="M18" s="32"/>
      <c r="N18" s="33"/>
      <c r="O18" s="34">
        <v>3.16</v>
      </c>
    </row>
    <row r="19" spans="1:15" ht="14.25" x14ac:dyDescent="0.2">
      <c r="A19" s="25">
        <v>560041</v>
      </c>
      <c r="B19" s="26" t="s">
        <v>32</v>
      </c>
      <c r="C19" s="27">
        <v>987</v>
      </c>
      <c r="D19" s="27">
        <v>96450</v>
      </c>
      <c r="E19" s="28">
        <v>941</v>
      </c>
      <c r="F19" s="28">
        <v>19490</v>
      </c>
      <c r="G19" s="29">
        <v>1.0489999999999999</v>
      </c>
      <c r="H19" s="29">
        <v>4.9489999999999998</v>
      </c>
      <c r="I19" s="30">
        <v>1.76</v>
      </c>
      <c r="J19" s="30">
        <v>5</v>
      </c>
      <c r="K19" s="31">
        <v>0.09</v>
      </c>
      <c r="L19" s="31">
        <v>4.75</v>
      </c>
      <c r="M19" s="32"/>
      <c r="N19" s="33"/>
      <c r="O19" s="34">
        <v>4.84</v>
      </c>
    </row>
    <row r="20" spans="1:15" ht="14.25" x14ac:dyDescent="0.2">
      <c r="A20" s="25">
        <v>560043</v>
      </c>
      <c r="B20" s="26" t="s">
        <v>33</v>
      </c>
      <c r="C20" s="27">
        <v>39883</v>
      </c>
      <c r="D20" s="27">
        <v>18934</v>
      </c>
      <c r="E20" s="28">
        <v>21199</v>
      </c>
      <c r="F20" s="28">
        <v>5147</v>
      </c>
      <c r="G20" s="29">
        <v>1.881</v>
      </c>
      <c r="H20" s="29">
        <v>3.6789999999999998</v>
      </c>
      <c r="I20" s="30">
        <v>3.89</v>
      </c>
      <c r="J20" s="30">
        <v>3.59</v>
      </c>
      <c r="K20" s="31">
        <v>3.11</v>
      </c>
      <c r="L20" s="31">
        <v>0.72</v>
      </c>
      <c r="M20" s="32"/>
      <c r="N20" s="33"/>
      <c r="O20" s="34">
        <v>3.83</v>
      </c>
    </row>
    <row r="21" spans="1:15" ht="14.25" x14ac:dyDescent="0.2">
      <c r="A21" s="25">
        <v>560045</v>
      </c>
      <c r="B21" s="26" t="s">
        <v>34</v>
      </c>
      <c r="C21" s="27">
        <v>38765</v>
      </c>
      <c r="D21" s="27">
        <v>41555</v>
      </c>
      <c r="E21" s="28">
        <v>19963</v>
      </c>
      <c r="F21" s="28">
        <v>5830</v>
      </c>
      <c r="G21" s="29">
        <v>1.9419999999999999</v>
      </c>
      <c r="H21" s="29">
        <v>7.1280000000000001</v>
      </c>
      <c r="I21" s="30">
        <v>4.04</v>
      </c>
      <c r="J21" s="30">
        <v>5</v>
      </c>
      <c r="K21" s="31">
        <v>3.11</v>
      </c>
      <c r="L21" s="31">
        <v>1.1499999999999999</v>
      </c>
      <c r="M21" s="32"/>
      <c r="N21" s="33"/>
      <c r="O21" s="34">
        <v>4.26</v>
      </c>
    </row>
    <row r="22" spans="1:15" ht="14.25" x14ac:dyDescent="0.2">
      <c r="A22" s="25">
        <v>560047</v>
      </c>
      <c r="B22" s="26" t="s">
        <v>35</v>
      </c>
      <c r="C22" s="27">
        <v>55678</v>
      </c>
      <c r="D22" s="27">
        <v>31157</v>
      </c>
      <c r="E22" s="28">
        <v>30042</v>
      </c>
      <c r="F22" s="28">
        <v>8361</v>
      </c>
      <c r="G22" s="29">
        <v>1.853</v>
      </c>
      <c r="H22" s="29">
        <v>3.726</v>
      </c>
      <c r="I22" s="30">
        <v>3.82</v>
      </c>
      <c r="J22" s="30">
        <v>3.64</v>
      </c>
      <c r="K22" s="31">
        <v>2.98</v>
      </c>
      <c r="L22" s="31">
        <v>0.8</v>
      </c>
      <c r="M22" s="32"/>
      <c r="N22" s="33"/>
      <c r="O22" s="34">
        <v>3.78</v>
      </c>
    </row>
    <row r="23" spans="1:15" ht="14.25" x14ac:dyDescent="0.2">
      <c r="A23" s="25">
        <v>560052</v>
      </c>
      <c r="B23" s="26" t="s">
        <v>37</v>
      </c>
      <c r="C23" s="27">
        <v>38492</v>
      </c>
      <c r="D23" s="27">
        <v>20885</v>
      </c>
      <c r="E23" s="28">
        <v>17865</v>
      </c>
      <c r="F23" s="28">
        <v>5598</v>
      </c>
      <c r="G23" s="29">
        <v>2.1549999999999998</v>
      </c>
      <c r="H23" s="29">
        <v>3.7309999999999999</v>
      </c>
      <c r="I23" s="30">
        <v>4.59</v>
      </c>
      <c r="J23" s="30">
        <v>3.65</v>
      </c>
      <c r="K23" s="31">
        <v>0</v>
      </c>
      <c r="L23" s="31">
        <v>0.88</v>
      </c>
      <c r="M23" s="32">
        <v>1</v>
      </c>
      <c r="N23" s="33"/>
      <c r="O23" s="34">
        <v>0.88</v>
      </c>
    </row>
    <row r="24" spans="1:15" ht="14.25" x14ac:dyDescent="0.2">
      <c r="A24" s="25">
        <v>560053</v>
      </c>
      <c r="B24" s="26" t="s">
        <v>38</v>
      </c>
      <c r="C24" s="27">
        <v>22344</v>
      </c>
      <c r="D24" s="27">
        <v>14877</v>
      </c>
      <c r="E24" s="28">
        <v>16071</v>
      </c>
      <c r="F24" s="28">
        <v>4627</v>
      </c>
      <c r="G24" s="29">
        <v>1.39</v>
      </c>
      <c r="H24" s="29">
        <v>3.2149999999999999</v>
      </c>
      <c r="I24" s="30">
        <v>2.63</v>
      </c>
      <c r="J24" s="30">
        <v>3.08</v>
      </c>
      <c r="K24" s="31">
        <v>2.0499999999999998</v>
      </c>
      <c r="L24" s="31">
        <v>0.68</v>
      </c>
      <c r="M24" s="32"/>
      <c r="N24" s="33"/>
      <c r="O24" s="34">
        <v>2.73</v>
      </c>
    </row>
    <row r="25" spans="1:15" ht="14.25" x14ac:dyDescent="0.2">
      <c r="A25" s="25">
        <v>560054</v>
      </c>
      <c r="B25" s="26" t="s">
        <v>39</v>
      </c>
      <c r="C25" s="27">
        <v>32370</v>
      </c>
      <c r="D25" s="27">
        <v>29838</v>
      </c>
      <c r="E25" s="28">
        <v>16191</v>
      </c>
      <c r="F25" s="28">
        <v>5246</v>
      </c>
      <c r="G25" s="29">
        <v>1.9990000000000001</v>
      </c>
      <c r="H25" s="29">
        <v>5.6879999999999997</v>
      </c>
      <c r="I25" s="30">
        <v>4.1900000000000004</v>
      </c>
      <c r="J25" s="30">
        <v>5</v>
      </c>
      <c r="K25" s="31">
        <v>3.18</v>
      </c>
      <c r="L25" s="31">
        <v>1.2</v>
      </c>
      <c r="M25" s="32"/>
      <c r="N25" s="33"/>
      <c r="O25" s="34">
        <v>4.38</v>
      </c>
    </row>
    <row r="26" spans="1:15" ht="14.25" x14ac:dyDescent="0.2">
      <c r="A26" s="25">
        <v>560055</v>
      </c>
      <c r="B26" s="26" t="s">
        <v>40</v>
      </c>
      <c r="C26" s="27">
        <v>17681</v>
      </c>
      <c r="D26" s="27">
        <v>12320</v>
      </c>
      <c r="E26" s="28">
        <v>11456</v>
      </c>
      <c r="F26" s="28">
        <v>2826</v>
      </c>
      <c r="G26" s="29">
        <v>1.5429999999999999</v>
      </c>
      <c r="H26" s="29">
        <v>4.3600000000000003</v>
      </c>
      <c r="I26" s="30">
        <v>3.03</v>
      </c>
      <c r="J26" s="30">
        <v>4.34</v>
      </c>
      <c r="K26" s="31">
        <v>2.42</v>
      </c>
      <c r="L26" s="31">
        <v>0.87</v>
      </c>
      <c r="M26" s="32"/>
      <c r="N26" s="33"/>
      <c r="O26" s="34">
        <v>3.29</v>
      </c>
    </row>
    <row r="27" spans="1:15" ht="14.25" x14ac:dyDescent="0.2">
      <c r="A27" s="25">
        <v>560056</v>
      </c>
      <c r="B27" s="26" t="s">
        <v>41</v>
      </c>
      <c r="C27" s="27">
        <v>27019</v>
      </c>
      <c r="D27" s="27">
        <v>14736</v>
      </c>
      <c r="E27" s="28">
        <v>15646</v>
      </c>
      <c r="F27" s="28">
        <v>3505</v>
      </c>
      <c r="G27" s="29">
        <v>1.7270000000000001</v>
      </c>
      <c r="H27" s="29">
        <v>4.2039999999999997</v>
      </c>
      <c r="I27" s="30">
        <v>3.5</v>
      </c>
      <c r="J27" s="30">
        <v>4.17</v>
      </c>
      <c r="K27" s="31">
        <v>2.87</v>
      </c>
      <c r="L27" s="31">
        <v>0.75</v>
      </c>
      <c r="M27" s="32"/>
      <c r="N27" s="33"/>
      <c r="O27" s="34">
        <v>3.62</v>
      </c>
    </row>
    <row r="28" spans="1:15" ht="14.25" x14ac:dyDescent="0.2">
      <c r="A28" s="25">
        <v>560057</v>
      </c>
      <c r="B28" s="26" t="s">
        <v>42</v>
      </c>
      <c r="C28" s="27">
        <v>33993</v>
      </c>
      <c r="D28" s="27">
        <v>19826</v>
      </c>
      <c r="E28" s="28">
        <v>12490</v>
      </c>
      <c r="F28" s="28">
        <v>3371</v>
      </c>
      <c r="G28" s="29">
        <v>2.722</v>
      </c>
      <c r="H28" s="29">
        <v>5.8810000000000002</v>
      </c>
      <c r="I28" s="30">
        <v>5</v>
      </c>
      <c r="J28" s="30">
        <v>5</v>
      </c>
      <c r="K28" s="31">
        <v>3.95</v>
      </c>
      <c r="L28" s="31">
        <v>1.05</v>
      </c>
      <c r="M28" s="32"/>
      <c r="N28" s="33"/>
      <c r="O28" s="34">
        <v>5</v>
      </c>
    </row>
    <row r="29" spans="1:15" ht="14.25" x14ac:dyDescent="0.2">
      <c r="A29" s="25">
        <v>560058</v>
      </c>
      <c r="B29" s="26" t="s">
        <v>43</v>
      </c>
      <c r="C29" s="27">
        <v>71078</v>
      </c>
      <c r="D29" s="27">
        <v>41634</v>
      </c>
      <c r="E29" s="28">
        <v>35126</v>
      </c>
      <c r="F29" s="28">
        <v>10011</v>
      </c>
      <c r="G29" s="29">
        <v>2.024</v>
      </c>
      <c r="H29" s="29">
        <v>4.1589999999999998</v>
      </c>
      <c r="I29" s="30">
        <v>4.25</v>
      </c>
      <c r="J29" s="30">
        <v>4.12</v>
      </c>
      <c r="K29" s="31">
        <v>0</v>
      </c>
      <c r="L29" s="31">
        <v>0.91</v>
      </c>
      <c r="M29" s="32">
        <v>1</v>
      </c>
      <c r="N29" s="33"/>
      <c r="O29" s="34">
        <v>0.91</v>
      </c>
    </row>
    <row r="30" spans="1:15" ht="14.25" x14ac:dyDescent="0.2">
      <c r="A30" s="25">
        <v>560059</v>
      </c>
      <c r="B30" s="26" t="s">
        <v>44</v>
      </c>
      <c r="C30" s="27">
        <v>17670</v>
      </c>
      <c r="D30" s="27">
        <v>11466</v>
      </c>
      <c r="E30" s="28">
        <v>10960</v>
      </c>
      <c r="F30" s="28">
        <v>2715</v>
      </c>
      <c r="G30" s="29">
        <v>1.6120000000000001</v>
      </c>
      <c r="H30" s="29">
        <v>4.2229999999999999</v>
      </c>
      <c r="I30" s="30">
        <v>3.2</v>
      </c>
      <c r="J30" s="30">
        <v>4.1900000000000004</v>
      </c>
      <c r="K30" s="31">
        <v>2.56</v>
      </c>
      <c r="L30" s="31">
        <v>0.84</v>
      </c>
      <c r="M30" s="32"/>
      <c r="N30" s="33"/>
      <c r="O30" s="34">
        <v>3.4</v>
      </c>
    </row>
    <row r="31" spans="1:15" ht="14.25" x14ac:dyDescent="0.2">
      <c r="A31" s="25">
        <v>560060</v>
      </c>
      <c r="B31" s="26" t="s">
        <v>45</v>
      </c>
      <c r="C31" s="27">
        <v>26534</v>
      </c>
      <c r="D31" s="27">
        <v>19043</v>
      </c>
      <c r="E31" s="28">
        <v>12334</v>
      </c>
      <c r="F31" s="28">
        <v>3684</v>
      </c>
      <c r="G31" s="29">
        <v>2.1509999999999998</v>
      </c>
      <c r="H31" s="29">
        <v>5.1689999999999996</v>
      </c>
      <c r="I31" s="30">
        <v>4.58</v>
      </c>
      <c r="J31" s="30">
        <v>5</v>
      </c>
      <c r="K31" s="31">
        <v>3.53</v>
      </c>
      <c r="L31" s="31">
        <v>1.1499999999999999</v>
      </c>
      <c r="M31" s="32"/>
      <c r="N31" s="33"/>
      <c r="O31" s="34">
        <v>4.68</v>
      </c>
    </row>
    <row r="32" spans="1:15" ht="14.25" x14ac:dyDescent="0.2">
      <c r="A32" s="25">
        <v>560061</v>
      </c>
      <c r="B32" s="26" t="s">
        <v>46</v>
      </c>
      <c r="C32" s="27">
        <v>20189</v>
      </c>
      <c r="D32" s="27">
        <v>17928</v>
      </c>
      <c r="E32" s="28">
        <v>18098</v>
      </c>
      <c r="F32" s="28">
        <v>5318</v>
      </c>
      <c r="G32" s="29">
        <v>1.1160000000000001</v>
      </c>
      <c r="H32" s="29">
        <v>3.371</v>
      </c>
      <c r="I32" s="30">
        <v>1.94</v>
      </c>
      <c r="J32" s="30">
        <v>3.25</v>
      </c>
      <c r="K32" s="31">
        <v>1.49</v>
      </c>
      <c r="L32" s="31">
        <v>0.75</v>
      </c>
      <c r="M32" s="32"/>
      <c r="N32" s="33"/>
      <c r="O32" s="34">
        <v>2.2400000000000002</v>
      </c>
    </row>
    <row r="33" spans="1:15" ht="14.25" x14ac:dyDescent="0.2">
      <c r="A33" s="25">
        <v>560062</v>
      </c>
      <c r="B33" s="26" t="s">
        <v>47</v>
      </c>
      <c r="C33" s="27">
        <v>13513</v>
      </c>
      <c r="D33" s="27">
        <v>5870</v>
      </c>
      <c r="E33" s="28">
        <v>13314</v>
      </c>
      <c r="F33" s="28">
        <v>3271</v>
      </c>
      <c r="G33" s="29">
        <v>1.0149999999999999</v>
      </c>
      <c r="H33" s="29">
        <v>1.7949999999999999</v>
      </c>
      <c r="I33" s="30">
        <v>1.68</v>
      </c>
      <c r="J33" s="30">
        <v>1.51</v>
      </c>
      <c r="K33" s="31">
        <v>1.34</v>
      </c>
      <c r="L33" s="31">
        <v>0.3</v>
      </c>
      <c r="M33" s="32"/>
      <c r="N33" s="33"/>
      <c r="O33" s="34">
        <v>1.64</v>
      </c>
    </row>
    <row r="34" spans="1:15" ht="14.25" x14ac:dyDescent="0.2">
      <c r="A34" s="25">
        <v>560063</v>
      </c>
      <c r="B34" s="26" t="s">
        <v>48</v>
      </c>
      <c r="C34" s="27">
        <v>14485</v>
      </c>
      <c r="D34" s="27">
        <v>7628</v>
      </c>
      <c r="E34" s="28">
        <v>14131</v>
      </c>
      <c r="F34" s="28">
        <v>4188</v>
      </c>
      <c r="G34" s="29">
        <v>1.0249999999999999</v>
      </c>
      <c r="H34" s="29">
        <v>1.821</v>
      </c>
      <c r="I34" s="30">
        <v>1.7</v>
      </c>
      <c r="J34" s="30">
        <v>1.54</v>
      </c>
      <c r="K34" s="31">
        <v>1.31</v>
      </c>
      <c r="L34" s="31">
        <v>0.35</v>
      </c>
      <c r="M34" s="32"/>
      <c r="N34" s="33"/>
      <c r="O34" s="34">
        <v>1.66</v>
      </c>
    </row>
    <row r="35" spans="1:15" ht="14.25" x14ac:dyDescent="0.2">
      <c r="A35" s="25">
        <v>560064</v>
      </c>
      <c r="B35" s="26" t="s">
        <v>49</v>
      </c>
      <c r="C35" s="27">
        <v>66144</v>
      </c>
      <c r="D35" s="27">
        <v>61748</v>
      </c>
      <c r="E35" s="28">
        <v>31174</v>
      </c>
      <c r="F35" s="28">
        <v>9174</v>
      </c>
      <c r="G35" s="29">
        <v>2.1219999999999999</v>
      </c>
      <c r="H35" s="29">
        <v>6.7309999999999999</v>
      </c>
      <c r="I35" s="30">
        <v>4.5</v>
      </c>
      <c r="J35" s="30">
        <v>5</v>
      </c>
      <c r="K35" s="31">
        <v>3.47</v>
      </c>
      <c r="L35" s="31">
        <v>1.1499999999999999</v>
      </c>
      <c r="M35" s="32"/>
      <c r="N35" s="33"/>
      <c r="O35" s="34">
        <v>4.62</v>
      </c>
    </row>
    <row r="36" spans="1:15" ht="14.25" x14ac:dyDescent="0.2">
      <c r="A36" s="25">
        <v>560065</v>
      </c>
      <c r="B36" s="26" t="s">
        <v>50</v>
      </c>
      <c r="C36" s="27">
        <v>27180</v>
      </c>
      <c r="D36" s="27">
        <v>17841</v>
      </c>
      <c r="E36" s="28">
        <v>13272</v>
      </c>
      <c r="F36" s="28">
        <v>3138</v>
      </c>
      <c r="G36" s="29">
        <v>2.048</v>
      </c>
      <c r="H36" s="29">
        <v>5.6849999999999996</v>
      </c>
      <c r="I36" s="30">
        <v>4.3099999999999996</v>
      </c>
      <c r="J36" s="30">
        <v>5</v>
      </c>
      <c r="K36" s="31">
        <v>3.49</v>
      </c>
      <c r="L36" s="31">
        <v>0.95</v>
      </c>
      <c r="M36" s="32"/>
      <c r="N36" s="33"/>
      <c r="O36" s="34">
        <v>4.4400000000000004</v>
      </c>
    </row>
    <row r="37" spans="1:15" ht="14.25" x14ac:dyDescent="0.2">
      <c r="A37" s="25">
        <v>560066</v>
      </c>
      <c r="B37" s="26" t="s">
        <v>51</v>
      </c>
      <c r="C37" s="27">
        <v>16145</v>
      </c>
      <c r="D37" s="27">
        <v>10172</v>
      </c>
      <c r="E37" s="28">
        <v>9029</v>
      </c>
      <c r="F37" s="28">
        <v>2303</v>
      </c>
      <c r="G37" s="29">
        <v>1.788</v>
      </c>
      <c r="H37" s="29">
        <v>4.4169999999999998</v>
      </c>
      <c r="I37" s="30">
        <v>3.65</v>
      </c>
      <c r="J37" s="30">
        <v>4.41</v>
      </c>
      <c r="K37" s="31">
        <v>2.92</v>
      </c>
      <c r="L37" s="31">
        <v>0.88</v>
      </c>
      <c r="M37" s="32"/>
      <c r="N37" s="33"/>
      <c r="O37" s="34">
        <v>3.8</v>
      </c>
    </row>
    <row r="38" spans="1:15" ht="14.25" x14ac:dyDescent="0.2">
      <c r="A38" s="25">
        <v>560067</v>
      </c>
      <c r="B38" s="26" t="s">
        <v>52</v>
      </c>
      <c r="C38" s="27">
        <v>26036</v>
      </c>
      <c r="D38" s="27">
        <v>25732</v>
      </c>
      <c r="E38" s="28">
        <v>22033</v>
      </c>
      <c r="F38" s="28">
        <v>6951</v>
      </c>
      <c r="G38" s="29">
        <v>1.1819999999999999</v>
      </c>
      <c r="H38" s="29">
        <v>3.702</v>
      </c>
      <c r="I38" s="30">
        <v>2.1</v>
      </c>
      <c r="J38" s="30">
        <v>3.62</v>
      </c>
      <c r="K38" s="31">
        <v>1.6</v>
      </c>
      <c r="L38" s="31">
        <v>0.87</v>
      </c>
      <c r="M38" s="32"/>
      <c r="N38" s="33"/>
      <c r="O38" s="34">
        <v>2.4700000000000002</v>
      </c>
    </row>
    <row r="39" spans="1:15" ht="14.25" x14ac:dyDescent="0.2">
      <c r="A39" s="25">
        <v>560068</v>
      </c>
      <c r="B39" s="26" t="s">
        <v>53</v>
      </c>
      <c r="C39" s="27">
        <v>37096</v>
      </c>
      <c r="D39" s="27">
        <v>24695</v>
      </c>
      <c r="E39" s="28">
        <v>25499</v>
      </c>
      <c r="F39" s="28">
        <v>7464</v>
      </c>
      <c r="G39" s="29">
        <v>1.4550000000000001</v>
      </c>
      <c r="H39" s="29">
        <v>3.3090000000000002</v>
      </c>
      <c r="I39" s="30">
        <v>2.8</v>
      </c>
      <c r="J39" s="30">
        <v>3.18</v>
      </c>
      <c r="K39" s="31">
        <v>2.16</v>
      </c>
      <c r="L39" s="31">
        <v>0.73</v>
      </c>
      <c r="M39" s="32"/>
      <c r="N39" s="33"/>
      <c r="O39" s="34">
        <v>2.89</v>
      </c>
    </row>
    <row r="40" spans="1:15" ht="14.25" x14ac:dyDescent="0.2">
      <c r="A40" s="25">
        <v>560069</v>
      </c>
      <c r="B40" s="26" t="s">
        <v>54</v>
      </c>
      <c r="C40" s="27">
        <v>35986</v>
      </c>
      <c r="D40" s="27">
        <v>16341</v>
      </c>
      <c r="E40" s="28">
        <v>15691</v>
      </c>
      <c r="F40" s="28">
        <v>4371</v>
      </c>
      <c r="G40" s="29">
        <v>2.2930000000000001</v>
      </c>
      <c r="H40" s="29">
        <v>3.7389999999999999</v>
      </c>
      <c r="I40" s="30">
        <v>4.9400000000000004</v>
      </c>
      <c r="J40" s="30">
        <v>3.66</v>
      </c>
      <c r="K40" s="31">
        <v>3.85</v>
      </c>
      <c r="L40" s="31">
        <v>0.81</v>
      </c>
      <c r="M40" s="32"/>
      <c r="N40" s="33"/>
      <c r="O40" s="34">
        <v>4.66</v>
      </c>
    </row>
    <row r="41" spans="1:15" ht="14.25" x14ac:dyDescent="0.2">
      <c r="A41" s="25">
        <v>560070</v>
      </c>
      <c r="B41" s="26" t="s">
        <v>55</v>
      </c>
      <c r="C41" s="27">
        <v>110092</v>
      </c>
      <c r="D41" s="27">
        <v>78412</v>
      </c>
      <c r="E41" s="28">
        <v>57316</v>
      </c>
      <c r="F41" s="28">
        <v>18568</v>
      </c>
      <c r="G41" s="29">
        <v>1.921</v>
      </c>
      <c r="H41" s="29">
        <v>4.2229999999999999</v>
      </c>
      <c r="I41" s="30">
        <v>3.99</v>
      </c>
      <c r="J41" s="30">
        <v>4.1900000000000004</v>
      </c>
      <c r="K41" s="31">
        <v>3.03</v>
      </c>
      <c r="L41" s="31">
        <v>1.01</v>
      </c>
      <c r="M41" s="32"/>
      <c r="N41" s="33"/>
      <c r="O41" s="34">
        <v>4.04</v>
      </c>
    </row>
    <row r="42" spans="1:15" ht="14.25" x14ac:dyDescent="0.2">
      <c r="A42" s="25">
        <v>560071</v>
      </c>
      <c r="B42" s="26" t="s">
        <v>56</v>
      </c>
      <c r="C42" s="27">
        <v>28993</v>
      </c>
      <c r="D42" s="27">
        <v>29921</v>
      </c>
      <c r="E42" s="28">
        <v>18123</v>
      </c>
      <c r="F42" s="28">
        <v>5986</v>
      </c>
      <c r="G42" s="29">
        <v>1.6</v>
      </c>
      <c r="H42" s="29">
        <v>4.9980000000000002</v>
      </c>
      <c r="I42" s="30">
        <v>3.17</v>
      </c>
      <c r="J42" s="30">
        <v>5</v>
      </c>
      <c r="K42" s="31">
        <v>2.38</v>
      </c>
      <c r="L42" s="31">
        <v>1.25</v>
      </c>
      <c r="M42" s="32"/>
      <c r="N42" s="33"/>
      <c r="O42" s="34">
        <v>3.63</v>
      </c>
    </row>
    <row r="43" spans="1:15" ht="14.25" x14ac:dyDescent="0.2">
      <c r="A43" s="25">
        <v>560072</v>
      </c>
      <c r="B43" s="26" t="s">
        <v>57</v>
      </c>
      <c r="C43" s="27">
        <v>28521</v>
      </c>
      <c r="D43" s="27">
        <v>18891</v>
      </c>
      <c r="E43" s="28">
        <v>19743</v>
      </c>
      <c r="F43" s="28">
        <v>5352</v>
      </c>
      <c r="G43" s="29">
        <v>1.4450000000000001</v>
      </c>
      <c r="H43" s="29">
        <v>3.53</v>
      </c>
      <c r="I43" s="30">
        <v>2.78</v>
      </c>
      <c r="J43" s="30">
        <v>3.43</v>
      </c>
      <c r="K43" s="31">
        <v>2.2000000000000002</v>
      </c>
      <c r="L43" s="31">
        <v>0.72</v>
      </c>
      <c r="M43" s="32"/>
      <c r="N43" s="33"/>
      <c r="O43" s="34">
        <v>2.92</v>
      </c>
    </row>
    <row r="44" spans="1:15" ht="14.25" x14ac:dyDescent="0.2">
      <c r="A44" s="25">
        <v>560073</v>
      </c>
      <c r="B44" s="26" t="s">
        <v>58</v>
      </c>
      <c r="C44" s="27">
        <v>20974</v>
      </c>
      <c r="D44" s="27">
        <v>8896</v>
      </c>
      <c r="E44" s="28">
        <v>11027</v>
      </c>
      <c r="F44" s="28">
        <v>2265</v>
      </c>
      <c r="G44" s="29">
        <v>1.9019999999999999</v>
      </c>
      <c r="H44" s="29">
        <v>3.9279999999999999</v>
      </c>
      <c r="I44" s="30">
        <v>3.94</v>
      </c>
      <c r="J44" s="30">
        <v>3.87</v>
      </c>
      <c r="K44" s="31">
        <v>0</v>
      </c>
      <c r="L44" s="31">
        <v>0.66</v>
      </c>
      <c r="M44" s="32">
        <v>1</v>
      </c>
      <c r="N44" s="33"/>
      <c r="O44" s="34">
        <v>0.66</v>
      </c>
    </row>
    <row r="45" spans="1:15" ht="14.25" x14ac:dyDescent="0.2">
      <c r="A45" s="25">
        <v>560074</v>
      </c>
      <c r="B45" s="26" t="s">
        <v>59</v>
      </c>
      <c r="C45" s="27">
        <v>28275</v>
      </c>
      <c r="D45" s="27">
        <v>19476</v>
      </c>
      <c r="E45" s="28">
        <v>17516</v>
      </c>
      <c r="F45" s="28">
        <v>5526</v>
      </c>
      <c r="G45" s="29">
        <v>1.6140000000000001</v>
      </c>
      <c r="H45" s="29">
        <v>3.524</v>
      </c>
      <c r="I45" s="30">
        <v>3.21</v>
      </c>
      <c r="J45" s="30">
        <v>3.42</v>
      </c>
      <c r="K45" s="31">
        <v>2.44</v>
      </c>
      <c r="L45" s="31">
        <v>0.82</v>
      </c>
      <c r="M45" s="32"/>
      <c r="N45" s="33"/>
      <c r="O45" s="34">
        <v>3.26</v>
      </c>
    </row>
    <row r="46" spans="1:15" ht="14.25" x14ac:dyDescent="0.2">
      <c r="A46" s="25">
        <v>560075</v>
      </c>
      <c r="B46" s="26" t="s">
        <v>60</v>
      </c>
      <c r="C46" s="27">
        <v>61137</v>
      </c>
      <c r="D46" s="27">
        <v>35182</v>
      </c>
      <c r="E46" s="28">
        <v>29919</v>
      </c>
      <c r="F46" s="28">
        <v>9008</v>
      </c>
      <c r="G46" s="29">
        <v>2.0430000000000001</v>
      </c>
      <c r="H46" s="29">
        <v>3.9060000000000001</v>
      </c>
      <c r="I46" s="30">
        <v>4.3</v>
      </c>
      <c r="J46" s="30">
        <v>3.84</v>
      </c>
      <c r="K46" s="31">
        <v>3.31</v>
      </c>
      <c r="L46" s="31">
        <v>0.88</v>
      </c>
      <c r="M46" s="32"/>
      <c r="N46" s="33"/>
      <c r="O46" s="34">
        <v>4.1900000000000004</v>
      </c>
    </row>
    <row r="47" spans="1:15" ht="14.25" x14ac:dyDescent="0.2">
      <c r="A47" s="25">
        <v>560076</v>
      </c>
      <c r="B47" s="26" t="s">
        <v>61</v>
      </c>
      <c r="C47" s="27">
        <v>7673</v>
      </c>
      <c r="D47" s="27">
        <v>5593</v>
      </c>
      <c r="E47" s="28">
        <v>9123</v>
      </c>
      <c r="F47" s="28">
        <v>2495</v>
      </c>
      <c r="G47" s="29">
        <v>0.84099999999999997</v>
      </c>
      <c r="H47" s="29">
        <v>2.242</v>
      </c>
      <c r="I47" s="30">
        <v>1.23</v>
      </c>
      <c r="J47" s="30">
        <v>2</v>
      </c>
      <c r="K47" s="31">
        <v>0.97</v>
      </c>
      <c r="L47" s="31">
        <v>0.42</v>
      </c>
      <c r="M47" s="32"/>
      <c r="N47" s="33"/>
      <c r="O47" s="34">
        <v>1.39</v>
      </c>
    </row>
    <row r="48" spans="1:15" ht="14.25" x14ac:dyDescent="0.2">
      <c r="A48" s="25">
        <v>560077</v>
      </c>
      <c r="B48" s="26" t="s">
        <v>62</v>
      </c>
      <c r="C48" s="27">
        <v>22574</v>
      </c>
      <c r="D48" s="27">
        <v>9482</v>
      </c>
      <c r="E48" s="28">
        <v>10852</v>
      </c>
      <c r="F48" s="28">
        <v>2208</v>
      </c>
      <c r="G48" s="29">
        <v>2.08</v>
      </c>
      <c r="H48" s="29">
        <v>4.2939999999999996</v>
      </c>
      <c r="I48" s="30">
        <v>4.4000000000000004</v>
      </c>
      <c r="J48" s="30">
        <v>4.2699999999999996</v>
      </c>
      <c r="K48" s="31">
        <v>3.65</v>
      </c>
      <c r="L48" s="31">
        <v>0.73</v>
      </c>
      <c r="M48" s="32"/>
      <c r="N48" s="33"/>
      <c r="O48" s="34">
        <v>4.38</v>
      </c>
    </row>
    <row r="49" spans="1:15" ht="14.25" x14ac:dyDescent="0.2">
      <c r="A49" s="25">
        <v>560078</v>
      </c>
      <c r="B49" s="26" t="s">
        <v>63</v>
      </c>
      <c r="C49" s="27">
        <v>58729</v>
      </c>
      <c r="D49" s="27">
        <v>35721</v>
      </c>
      <c r="E49" s="28">
        <v>34352</v>
      </c>
      <c r="F49" s="28">
        <v>11336</v>
      </c>
      <c r="G49" s="29">
        <v>1.71</v>
      </c>
      <c r="H49" s="29">
        <v>3.1509999999999998</v>
      </c>
      <c r="I49" s="30">
        <v>3.45</v>
      </c>
      <c r="J49" s="30">
        <v>3.01</v>
      </c>
      <c r="K49" s="31">
        <v>2.59</v>
      </c>
      <c r="L49" s="31">
        <v>0.75</v>
      </c>
      <c r="M49" s="32"/>
      <c r="N49" s="33"/>
      <c r="O49" s="34">
        <v>3.34</v>
      </c>
    </row>
    <row r="50" spans="1:15" ht="14.25" x14ac:dyDescent="0.2">
      <c r="A50" s="25">
        <v>560079</v>
      </c>
      <c r="B50" s="26" t="s">
        <v>64</v>
      </c>
      <c r="C50" s="27">
        <v>68008</v>
      </c>
      <c r="D50" s="27">
        <v>48173</v>
      </c>
      <c r="E50" s="28">
        <v>33399</v>
      </c>
      <c r="F50" s="28">
        <v>9690</v>
      </c>
      <c r="G50" s="29">
        <v>2.036</v>
      </c>
      <c r="H50" s="29">
        <v>4.9710000000000001</v>
      </c>
      <c r="I50" s="30">
        <v>4.28</v>
      </c>
      <c r="J50" s="30">
        <v>5</v>
      </c>
      <c r="K50" s="31">
        <v>3.34</v>
      </c>
      <c r="L50" s="31">
        <v>1.1000000000000001</v>
      </c>
      <c r="M50" s="32"/>
      <c r="N50" s="33"/>
      <c r="O50" s="34">
        <v>4.4400000000000004</v>
      </c>
    </row>
    <row r="51" spans="1:15" ht="14.25" x14ac:dyDescent="0.2">
      <c r="A51" s="25">
        <v>560080</v>
      </c>
      <c r="B51" s="26" t="s">
        <v>65</v>
      </c>
      <c r="C51" s="27">
        <v>26671</v>
      </c>
      <c r="D51" s="27">
        <v>22634</v>
      </c>
      <c r="E51" s="28">
        <v>17587</v>
      </c>
      <c r="F51" s="28">
        <v>5228</v>
      </c>
      <c r="G51" s="29">
        <v>1.5169999999999999</v>
      </c>
      <c r="H51" s="29">
        <v>4.3289999999999997</v>
      </c>
      <c r="I51" s="30">
        <v>2.96</v>
      </c>
      <c r="J51" s="30">
        <v>4.3099999999999996</v>
      </c>
      <c r="K51" s="31">
        <v>2.2799999999999998</v>
      </c>
      <c r="L51" s="31">
        <v>0.99</v>
      </c>
      <c r="M51" s="32"/>
      <c r="N51" s="33"/>
      <c r="O51" s="34">
        <v>3.27</v>
      </c>
    </row>
    <row r="52" spans="1:15" ht="14.25" x14ac:dyDescent="0.2">
      <c r="A52" s="25">
        <v>560081</v>
      </c>
      <c r="B52" s="26" t="s">
        <v>66</v>
      </c>
      <c r="C52" s="27">
        <v>19981</v>
      </c>
      <c r="D52" s="27">
        <v>21313</v>
      </c>
      <c r="E52" s="28">
        <v>19941</v>
      </c>
      <c r="F52" s="28">
        <v>6462</v>
      </c>
      <c r="G52" s="29">
        <v>1.002</v>
      </c>
      <c r="H52" s="29">
        <v>3.298</v>
      </c>
      <c r="I52" s="30">
        <v>1.64</v>
      </c>
      <c r="J52" s="30">
        <v>3.17</v>
      </c>
      <c r="K52" s="31">
        <v>1.25</v>
      </c>
      <c r="L52" s="31">
        <v>0.76</v>
      </c>
      <c r="M52" s="32"/>
      <c r="N52" s="33"/>
      <c r="O52" s="34">
        <v>2.0099999999999998</v>
      </c>
    </row>
    <row r="53" spans="1:15" ht="14.25" x14ac:dyDescent="0.2">
      <c r="A53" s="25">
        <v>560082</v>
      </c>
      <c r="B53" s="26" t="s">
        <v>67</v>
      </c>
      <c r="C53" s="27">
        <v>27268</v>
      </c>
      <c r="D53" s="27">
        <v>16634</v>
      </c>
      <c r="E53" s="28">
        <v>15655</v>
      </c>
      <c r="F53" s="28">
        <v>3927</v>
      </c>
      <c r="G53" s="29">
        <v>1.742</v>
      </c>
      <c r="H53" s="29">
        <v>4.2359999999999998</v>
      </c>
      <c r="I53" s="30">
        <v>3.53</v>
      </c>
      <c r="J53" s="30">
        <v>4.21</v>
      </c>
      <c r="K53" s="31">
        <v>2.82</v>
      </c>
      <c r="L53" s="31">
        <v>0.84</v>
      </c>
      <c r="M53" s="32"/>
      <c r="N53" s="33"/>
      <c r="O53" s="34">
        <v>3.66</v>
      </c>
    </row>
    <row r="54" spans="1:15" ht="14.25" x14ac:dyDescent="0.2">
      <c r="A54" s="25">
        <v>560083</v>
      </c>
      <c r="B54" s="26" t="s">
        <v>68</v>
      </c>
      <c r="C54" s="27">
        <v>27490</v>
      </c>
      <c r="D54" s="27">
        <v>15584</v>
      </c>
      <c r="E54" s="28">
        <v>14213</v>
      </c>
      <c r="F54" s="28">
        <v>3322</v>
      </c>
      <c r="G54" s="29">
        <v>1.9339999999999999</v>
      </c>
      <c r="H54" s="29">
        <v>4.6909999999999998</v>
      </c>
      <c r="I54" s="30">
        <v>4.0199999999999996</v>
      </c>
      <c r="J54" s="30">
        <v>4.71</v>
      </c>
      <c r="K54" s="31">
        <v>3.26</v>
      </c>
      <c r="L54" s="31">
        <v>0.89</v>
      </c>
      <c r="M54" s="32"/>
      <c r="N54" s="33"/>
      <c r="O54" s="34">
        <v>4.1500000000000004</v>
      </c>
    </row>
    <row r="55" spans="1:15" ht="14.25" x14ac:dyDescent="0.2">
      <c r="A55" s="25">
        <v>560084</v>
      </c>
      <c r="B55" s="26" t="s">
        <v>69</v>
      </c>
      <c r="C55" s="27">
        <v>23991</v>
      </c>
      <c r="D55" s="27">
        <v>21542</v>
      </c>
      <c r="E55" s="28">
        <v>21146</v>
      </c>
      <c r="F55" s="28">
        <v>7352</v>
      </c>
      <c r="G55" s="29">
        <v>1.135</v>
      </c>
      <c r="H55" s="29">
        <v>2.93</v>
      </c>
      <c r="I55" s="30">
        <v>1.98</v>
      </c>
      <c r="J55" s="30">
        <v>2.76</v>
      </c>
      <c r="K55" s="31">
        <v>1.47</v>
      </c>
      <c r="L55" s="31">
        <v>0.72</v>
      </c>
      <c r="M55" s="32"/>
      <c r="N55" s="33"/>
      <c r="O55" s="34">
        <v>2.19</v>
      </c>
    </row>
    <row r="56" spans="1:15" ht="25.5" x14ac:dyDescent="0.2">
      <c r="A56" s="25">
        <v>560085</v>
      </c>
      <c r="B56" s="26" t="s">
        <v>70</v>
      </c>
      <c r="C56" s="27">
        <v>14896</v>
      </c>
      <c r="D56" s="27">
        <v>1130</v>
      </c>
      <c r="E56" s="28">
        <v>9644</v>
      </c>
      <c r="F56" s="28">
        <v>439</v>
      </c>
      <c r="G56" s="29">
        <v>1.5449999999999999</v>
      </c>
      <c r="H56" s="29">
        <v>2.5739999999999998</v>
      </c>
      <c r="I56" s="30">
        <v>3.03</v>
      </c>
      <c r="J56" s="30">
        <v>2.37</v>
      </c>
      <c r="K56" s="31">
        <v>2.91</v>
      </c>
      <c r="L56" s="31">
        <v>0.09</v>
      </c>
      <c r="M56" s="32"/>
      <c r="N56" s="33"/>
      <c r="O56" s="34">
        <v>3</v>
      </c>
    </row>
    <row r="57" spans="1:15" ht="25.5" x14ac:dyDescent="0.2">
      <c r="A57" s="25">
        <v>560086</v>
      </c>
      <c r="B57" s="26" t="s">
        <v>71</v>
      </c>
      <c r="C57" s="27">
        <v>24272</v>
      </c>
      <c r="D57" s="27">
        <v>1871</v>
      </c>
      <c r="E57" s="28">
        <v>18219</v>
      </c>
      <c r="F57" s="28">
        <v>664</v>
      </c>
      <c r="G57" s="29">
        <v>1.3320000000000001</v>
      </c>
      <c r="H57" s="29">
        <v>2.8180000000000001</v>
      </c>
      <c r="I57" s="30">
        <v>2.4900000000000002</v>
      </c>
      <c r="J57" s="30">
        <v>2.64</v>
      </c>
      <c r="K57" s="31">
        <v>2.39</v>
      </c>
      <c r="L57" s="31">
        <v>0.11</v>
      </c>
      <c r="M57" s="32"/>
      <c r="N57" s="33"/>
      <c r="O57" s="34">
        <v>2.5</v>
      </c>
    </row>
    <row r="58" spans="1:15" ht="14.25" x14ac:dyDescent="0.2">
      <c r="A58" s="25">
        <v>560087</v>
      </c>
      <c r="B58" s="26" t="s">
        <v>72</v>
      </c>
      <c r="C58" s="27">
        <v>42925</v>
      </c>
      <c r="D58" s="27">
        <v>3</v>
      </c>
      <c r="E58" s="28">
        <v>23848</v>
      </c>
      <c r="F58" s="28">
        <v>1</v>
      </c>
      <c r="G58" s="29">
        <v>1.8</v>
      </c>
      <c r="H58" s="29">
        <v>0</v>
      </c>
      <c r="I58" s="30">
        <v>3.68</v>
      </c>
      <c r="J58" s="30">
        <v>0</v>
      </c>
      <c r="K58" s="31">
        <v>0</v>
      </c>
      <c r="L58" s="31">
        <v>0</v>
      </c>
      <c r="M58" s="32">
        <v>1</v>
      </c>
      <c r="N58" s="33"/>
      <c r="O58" s="34">
        <v>0</v>
      </c>
    </row>
    <row r="59" spans="1:15" ht="25.5" x14ac:dyDescent="0.2">
      <c r="A59" s="25">
        <v>560088</v>
      </c>
      <c r="B59" s="26" t="s">
        <v>73</v>
      </c>
      <c r="C59" s="27">
        <v>7804</v>
      </c>
      <c r="D59" s="27">
        <v>0</v>
      </c>
      <c r="E59" s="28">
        <v>5585</v>
      </c>
      <c r="F59" s="28">
        <v>0</v>
      </c>
      <c r="G59" s="29">
        <v>1.397</v>
      </c>
      <c r="H59" s="29">
        <v>0</v>
      </c>
      <c r="I59" s="30">
        <v>2.65</v>
      </c>
      <c r="J59" s="30">
        <v>0</v>
      </c>
      <c r="K59" s="31">
        <v>2.65</v>
      </c>
      <c r="L59" s="31">
        <v>0</v>
      </c>
      <c r="M59" s="32"/>
      <c r="N59" s="33"/>
      <c r="O59" s="34">
        <v>2.65</v>
      </c>
    </row>
    <row r="60" spans="1:15" ht="25.5" x14ac:dyDescent="0.2">
      <c r="A60" s="25">
        <v>560089</v>
      </c>
      <c r="B60" s="26" t="s">
        <v>74</v>
      </c>
      <c r="C60" s="27">
        <v>12899</v>
      </c>
      <c r="D60" s="27">
        <v>3</v>
      </c>
      <c r="E60" s="28">
        <v>3735</v>
      </c>
      <c r="F60" s="28">
        <v>0</v>
      </c>
      <c r="G60" s="29">
        <v>3.4540000000000002</v>
      </c>
      <c r="H60" s="29">
        <v>0</v>
      </c>
      <c r="I60" s="30">
        <v>5</v>
      </c>
      <c r="J60" s="30">
        <v>0</v>
      </c>
      <c r="K60" s="31">
        <v>5</v>
      </c>
      <c r="L60" s="31">
        <v>0</v>
      </c>
      <c r="M60" s="32"/>
      <c r="N60" s="33"/>
      <c r="O60" s="34">
        <v>5</v>
      </c>
    </row>
    <row r="61" spans="1:15" ht="25.5" x14ac:dyDescent="0.2">
      <c r="A61" s="25">
        <v>560096</v>
      </c>
      <c r="B61" s="26" t="s">
        <v>75</v>
      </c>
      <c r="C61" s="27">
        <v>180</v>
      </c>
      <c r="D61" s="27">
        <v>76</v>
      </c>
      <c r="E61" s="28">
        <v>503</v>
      </c>
      <c r="F61" s="28">
        <v>34</v>
      </c>
      <c r="G61" s="29">
        <v>0.35799999999999998</v>
      </c>
      <c r="H61" s="29">
        <v>2.2349999999999999</v>
      </c>
      <c r="I61" s="30">
        <v>0</v>
      </c>
      <c r="J61" s="30">
        <v>2</v>
      </c>
      <c r="K61" s="31">
        <v>0</v>
      </c>
      <c r="L61" s="31">
        <v>0.12</v>
      </c>
      <c r="M61" s="32"/>
      <c r="N61" s="33"/>
      <c r="O61" s="34">
        <v>0.12</v>
      </c>
    </row>
    <row r="62" spans="1:15" ht="14.25" x14ac:dyDescent="0.2">
      <c r="A62" s="25">
        <v>560098</v>
      </c>
      <c r="B62" s="26" t="s">
        <v>76</v>
      </c>
      <c r="C62" s="27">
        <v>2712</v>
      </c>
      <c r="D62" s="27">
        <v>0</v>
      </c>
      <c r="E62" s="28">
        <v>6072</v>
      </c>
      <c r="F62" s="28">
        <v>0</v>
      </c>
      <c r="G62" s="29">
        <v>0.44700000000000001</v>
      </c>
      <c r="H62" s="29">
        <v>0</v>
      </c>
      <c r="I62" s="30">
        <v>0.23</v>
      </c>
      <c r="J62" s="30">
        <v>0</v>
      </c>
      <c r="K62" s="31">
        <v>0.23</v>
      </c>
      <c r="L62" s="31">
        <v>0</v>
      </c>
      <c r="M62" s="32"/>
      <c r="N62" s="33"/>
      <c r="O62" s="34">
        <v>0.23</v>
      </c>
    </row>
    <row r="63" spans="1:15" ht="25.5" x14ac:dyDescent="0.2">
      <c r="A63" s="25">
        <v>560099</v>
      </c>
      <c r="B63" s="26" t="s">
        <v>77</v>
      </c>
      <c r="C63" s="27">
        <v>1025</v>
      </c>
      <c r="D63" s="27">
        <v>68</v>
      </c>
      <c r="E63" s="28">
        <v>2356</v>
      </c>
      <c r="F63" s="28">
        <v>158</v>
      </c>
      <c r="G63" s="29">
        <v>0.435</v>
      </c>
      <c r="H63" s="29">
        <v>0.43</v>
      </c>
      <c r="I63" s="30">
        <v>0.2</v>
      </c>
      <c r="J63" s="30">
        <v>0</v>
      </c>
      <c r="K63" s="31">
        <v>0.19</v>
      </c>
      <c r="L63" s="31">
        <v>0</v>
      </c>
      <c r="M63" s="32"/>
      <c r="N63" s="33"/>
      <c r="O63" s="34">
        <v>0.19</v>
      </c>
    </row>
    <row r="64" spans="1:15" ht="38.25" x14ac:dyDescent="0.2">
      <c r="A64" s="25">
        <v>560206</v>
      </c>
      <c r="B64" s="26" t="s">
        <v>31</v>
      </c>
      <c r="C64" s="27">
        <v>131980</v>
      </c>
      <c r="D64" s="27">
        <v>114</v>
      </c>
      <c r="E64" s="28">
        <v>74813</v>
      </c>
      <c r="F64" s="28">
        <v>85</v>
      </c>
      <c r="G64" s="29">
        <v>1.764</v>
      </c>
      <c r="H64" s="29">
        <v>1.341</v>
      </c>
      <c r="I64" s="30">
        <v>3.59</v>
      </c>
      <c r="J64" s="30">
        <v>1.01</v>
      </c>
      <c r="K64" s="31">
        <v>3.59</v>
      </c>
      <c r="L64" s="31">
        <v>0</v>
      </c>
      <c r="M64" s="32"/>
      <c r="N64" s="33"/>
      <c r="O64" s="34">
        <v>3.59</v>
      </c>
    </row>
    <row r="65" spans="1:15" ht="38.25" x14ac:dyDescent="0.2">
      <c r="A65" s="35">
        <v>560214</v>
      </c>
      <c r="B65" s="26" t="s">
        <v>36</v>
      </c>
      <c r="C65" s="27">
        <v>152844</v>
      </c>
      <c r="D65" s="27">
        <v>109807</v>
      </c>
      <c r="E65" s="28">
        <v>82822</v>
      </c>
      <c r="F65" s="28">
        <v>26351</v>
      </c>
      <c r="G65" s="29">
        <v>1.845</v>
      </c>
      <c r="H65" s="29">
        <v>4.1669999999999998</v>
      </c>
      <c r="I65" s="30">
        <v>3.8</v>
      </c>
      <c r="J65" s="30">
        <v>4.13</v>
      </c>
      <c r="K65" s="31">
        <v>2.89</v>
      </c>
      <c r="L65" s="31">
        <v>0.99</v>
      </c>
      <c r="M65" s="36"/>
      <c r="N65" s="33"/>
      <c r="O65" s="34">
        <v>3.88</v>
      </c>
    </row>
    <row r="66" spans="1:15" s="44" customFormat="1" ht="14.25" x14ac:dyDescent="0.2">
      <c r="A66" s="37"/>
      <c r="B66" s="38" t="s">
        <v>94</v>
      </c>
      <c r="C66" s="27">
        <v>2775070</v>
      </c>
      <c r="D66" s="27">
        <v>2092164</v>
      </c>
      <c r="E66" s="27">
        <v>1496189</v>
      </c>
      <c r="F66" s="27">
        <v>429639</v>
      </c>
      <c r="G66" s="29">
        <v>1.855</v>
      </c>
      <c r="H66" s="29">
        <v>4.87</v>
      </c>
      <c r="I66" s="39"/>
      <c r="J66" s="40"/>
      <c r="K66" s="31"/>
      <c r="L66" s="41"/>
      <c r="M66" s="42"/>
      <c r="N66" s="33"/>
      <c r="O66" s="43"/>
    </row>
    <row r="67" spans="1:15" x14ac:dyDescent="0.2">
      <c r="D67" s="45"/>
    </row>
  </sheetData>
  <mergeCells count="11">
    <mergeCell ref="M4:N4"/>
    <mergeCell ref="L1:O1"/>
    <mergeCell ref="A2:O2"/>
    <mergeCell ref="A3:L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view="pageBreakPreview" topLeftCell="A16" zoomScaleNormal="100" zoomScaleSheetLayoutView="100" workbookViewId="0">
      <selection activeCell="A25" sqref="A25"/>
    </sheetView>
  </sheetViews>
  <sheetFormatPr defaultRowHeight="11.25" x14ac:dyDescent="0.2"/>
  <cols>
    <col min="1" max="1" width="27.6640625" customWidth="1"/>
    <col min="2" max="2" width="27.83203125" customWidth="1"/>
    <col min="3" max="3" width="19" customWidth="1"/>
  </cols>
  <sheetData>
    <row r="1" spans="1:3" ht="30.75" customHeight="1" x14ac:dyDescent="0.2">
      <c r="A1" s="157"/>
      <c r="B1" s="233" t="s">
        <v>211</v>
      </c>
      <c r="C1" s="233"/>
    </row>
    <row r="2" spans="1:3" ht="66" customHeight="1" x14ac:dyDescent="0.2">
      <c r="A2" s="234" t="s">
        <v>212</v>
      </c>
      <c r="B2" s="235"/>
      <c r="C2" s="235"/>
    </row>
    <row r="3" spans="1:3" x14ac:dyDescent="0.2">
      <c r="A3" s="236" t="s">
        <v>151</v>
      </c>
      <c r="B3" s="238" t="s">
        <v>178</v>
      </c>
      <c r="C3" s="239"/>
    </row>
    <row r="4" spans="1:3" x14ac:dyDescent="0.2">
      <c r="A4" s="237"/>
      <c r="B4" s="240"/>
      <c r="C4" s="241"/>
    </row>
    <row r="5" spans="1:3" ht="19.5" customHeight="1" x14ac:dyDescent="0.2">
      <c r="A5" s="237"/>
      <c r="B5" s="159" t="s">
        <v>179</v>
      </c>
      <c r="C5" s="159" t="s">
        <v>171</v>
      </c>
    </row>
    <row r="6" spans="1:3" ht="19.5" customHeight="1" x14ac:dyDescent="0.2">
      <c r="A6" s="230" t="s">
        <v>208</v>
      </c>
      <c r="B6" s="231"/>
      <c r="C6" s="232"/>
    </row>
    <row r="7" spans="1:3" ht="24" customHeight="1" x14ac:dyDescent="0.2">
      <c r="A7" s="160" t="s">
        <v>240</v>
      </c>
      <c r="B7" s="161">
        <f>SUM(B8,B9,B10,B16)</f>
        <v>4914888</v>
      </c>
      <c r="C7" s="162">
        <f>SUM(C8,C9,C10,C16)</f>
        <v>436</v>
      </c>
    </row>
    <row r="8" spans="1:3" ht="12" x14ac:dyDescent="0.2">
      <c r="A8" s="163" t="s">
        <v>180</v>
      </c>
      <c r="B8" s="164">
        <v>881015</v>
      </c>
      <c r="C8" s="165">
        <v>101</v>
      </c>
    </row>
    <row r="9" spans="1:3" ht="12" x14ac:dyDescent="0.2">
      <c r="A9" s="169" t="s">
        <v>184</v>
      </c>
      <c r="B9" s="164">
        <v>881015</v>
      </c>
      <c r="C9" s="165">
        <v>101</v>
      </c>
    </row>
    <row r="10" spans="1:3" ht="12" x14ac:dyDescent="0.2">
      <c r="A10" s="169" t="s">
        <v>185</v>
      </c>
      <c r="B10" s="164">
        <v>1576427</v>
      </c>
      <c r="C10" s="165">
        <v>119</v>
      </c>
    </row>
    <row r="11" spans="1:3" ht="12" x14ac:dyDescent="0.2">
      <c r="A11" s="166" t="s">
        <v>181</v>
      </c>
      <c r="B11" s="167">
        <v>244523</v>
      </c>
      <c r="C11" s="168">
        <v>19</v>
      </c>
    </row>
    <row r="12" spans="1:3" ht="12" x14ac:dyDescent="0.2">
      <c r="A12" s="166" t="s">
        <v>6</v>
      </c>
      <c r="B12" s="167">
        <v>55496</v>
      </c>
      <c r="C12" s="168">
        <v>5</v>
      </c>
    </row>
    <row r="13" spans="1:3" ht="12" x14ac:dyDescent="0.2">
      <c r="A13" s="166" t="s">
        <v>182</v>
      </c>
      <c r="B13" s="167">
        <v>222206</v>
      </c>
      <c r="C13" s="168">
        <v>16</v>
      </c>
    </row>
    <row r="14" spans="1:3" ht="36" x14ac:dyDescent="0.2">
      <c r="A14" s="166" t="s">
        <v>223</v>
      </c>
      <c r="B14" s="167">
        <v>170894</v>
      </c>
      <c r="C14" s="168">
        <v>13</v>
      </c>
    </row>
    <row r="15" spans="1:3" ht="12" x14ac:dyDescent="0.2">
      <c r="A15" s="166" t="s">
        <v>183</v>
      </c>
      <c r="B15" s="167">
        <v>883308</v>
      </c>
      <c r="C15" s="168">
        <v>66</v>
      </c>
    </row>
    <row r="16" spans="1:3" ht="12" x14ac:dyDescent="0.2">
      <c r="A16" s="169" t="s">
        <v>186</v>
      </c>
      <c r="B16" s="164">
        <v>1576431</v>
      </c>
      <c r="C16" s="165">
        <v>115</v>
      </c>
    </row>
    <row r="17" spans="1:3" ht="12" x14ac:dyDescent="0.2">
      <c r="A17" s="166" t="s">
        <v>181</v>
      </c>
      <c r="B17" s="167">
        <v>244522</v>
      </c>
      <c r="C17" s="168">
        <v>17</v>
      </c>
    </row>
    <row r="18" spans="1:3" ht="12" x14ac:dyDescent="0.2">
      <c r="A18" s="166" t="s">
        <v>6</v>
      </c>
      <c r="B18" s="167">
        <v>55498</v>
      </c>
      <c r="C18" s="168">
        <v>4</v>
      </c>
    </row>
    <row r="19" spans="1:3" ht="12" x14ac:dyDescent="0.2">
      <c r="A19" s="166" t="s">
        <v>182</v>
      </c>
      <c r="B19" s="167">
        <v>222208</v>
      </c>
      <c r="C19" s="168">
        <v>17</v>
      </c>
    </row>
    <row r="20" spans="1:3" ht="36" x14ac:dyDescent="0.2">
      <c r="A20" s="166" t="s">
        <v>223</v>
      </c>
      <c r="B20" s="167">
        <v>170895</v>
      </c>
      <c r="C20" s="168">
        <v>12</v>
      </c>
    </row>
    <row r="21" spans="1:3" ht="12" x14ac:dyDescent="0.2">
      <c r="A21" s="166" t="s">
        <v>183</v>
      </c>
      <c r="B21" s="167">
        <v>883308</v>
      </c>
      <c r="C21" s="168">
        <v>65</v>
      </c>
    </row>
    <row r="24" spans="1:3" ht="19.5" customHeight="1" x14ac:dyDescent="0.2">
      <c r="A24" s="230" t="s">
        <v>207</v>
      </c>
      <c r="B24" s="231"/>
      <c r="C24" s="232"/>
    </row>
    <row r="25" spans="1:3" ht="23.25" customHeight="1" x14ac:dyDescent="0.2">
      <c r="A25" s="160" t="s">
        <v>240</v>
      </c>
      <c r="B25" s="161">
        <f>B26+B32+B33+B34</f>
        <v>15480968</v>
      </c>
      <c r="C25" s="162">
        <f>C26+C32+C33+C34</f>
        <v>491</v>
      </c>
    </row>
    <row r="26" spans="1:3" ht="12" x14ac:dyDescent="0.2">
      <c r="A26" s="163" t="s">
        <v>180</v>
      </c>
      <c r="B26" s="164">
        <v>1897913</v>
      </c>
      <c r="C26" s="165">
        <v>89</v>
      </c>
    </row>
    <row r="27" spans="1:3" ht="12" x14ac:dyDescent="0.2">
      <c r="A27" s="166" t="s">
        <v>181</v>
      </c>
      <c r="B27" s="167">
        <v>435778</v>
      </c>
      <c r="C27" s="168">
        <v>13</v>
      </c>
    </row>
    <row r="28" spans="1:3" ht="12" x14ac:dyDescent="0.2">
      <c r="A28" s="166" t="s">
        <v>6</v>
      </c>
      <c r="B28" s="167">
        <v>253522</v>
      </c>
      <c r="C28" s="168">
        <v>8</v>
      </c>
    </row>
    <row r="29" spans="1:3" ht="12" x14ac:dyDescent="0.2">
      <c r="A29" s="166" t="s">
        <v>182</v>
      </c>
      <c r="B29" s="167">
        <v>775704</v>
      </c>
      <c r="C29" s="168">
        <v>23</v>
      </c>
    </row>
    <row r="30" spans="1:3" ht="36" x14ac:dyDescent="0.2">
      <c r="A30" s="166" t="s">
        <v>223</v>
      </c>
      <c r="B30" s="167">
        <v>85155</v>
      </c>
      <c r="C30" s="168">
        <v>12</v>
      </c>
    </row>
    <row r="31" spans="1:3" ht="12" x14ac:dyDescent="0.2">
      <c r="A31" s="166" t="s">
        <v>183</v>
      </c>
      <c r="B31" s="167">
        <v>347754</v>
      </c>
      <c r="C31" s="168">
        <v>33</v>
      </c>
    </row>
    <row r="32" spans="1:3" ht="12" x14ac:dyDescent="0.2">
      <c r="A32" s="169" t="s">
        <v>184</v>
      </c>
      <c r="B32" s="164">
        <v>4527685</v>
      </c>
      <c r="C32" s="165">
        <v>135</v>
      </c>
    </row>
    <row r="33" spans="1:3" ht="12" x14ac:dyDescent="0.2">
      <c r="A33" s="169" t="s">
        <v>185</v>
      </c>
      <c r="B33" s="164">
        <v>4527685</v>
      </c>
      <c r="C33" s="165">
        <v>135</v>
      </c>
    </row>
    <row r="34" spans="1:3" ht="12" x14ac:dyDescent="0.2">
      <c r="A34" s="169" t="s">
        <v>186</v>
      </c>
      <c r="B34" s="164">
        <v>4527685</v>
      </c>
      <c r="C34" s="165">
        <v>132</v>
      </c>
    </row>
  </sheetData>
  <mergeCells count="6">
    <mergeCell ref="A24:C24"/>
    <mergeCell ref="B1:C1"/>
    <mergeCell ref="A2:C2"/>
    <mergeCell ref="A3:A5"/>
    <mergeCell ref="B3:C4"/>
    <mergeCell ref="A6:C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zoomScale="106" zoomScaleNormal="100" zoomScaleSheetLayoutView="106" workbookViewId="0">
      <selection activeCell="C13" sqref="C13"/>
    </sheetView>
  </sheetViews>
  <sheetFormatPr defaultRowHeight="12.75" x14ac:dyDescent="0.2"/>
  <cols>
    <col min="1" max="1" width="40.5" style="170" customWidth="1"/>
    <col min="2" max="2" width="18.83203125" style="170" customWidth="1"/>
    <col min="3" max="3" width="13.83203125" style="170" customWidth="1"/>
    <col min="4" max="4" width="21.83203125" style="170" customWidth="1"/>
    <col min="5" max="5" width="9.1640625" style="170" customWidth="1"/>
    <col min="6" max="6" width="20.33203125" style="170" customWidth="1"/>
    <col min="7" max="7" width="14.83203125" style="170" customWidth="1"/>
    <col min="8" max="8" width="23.6640625" style="170" customWidth="1"/>
    <col min="9" max="257" width="9.33203125" style="170"/>
    <col min="258" max="258" width="62.33203125" style="170" customWidth="1"/>
    <col min="259" max="259" width="11" style="170" customWidth="1"/>
    <col min="260" max="260" width="19.6640625" style="170" customWidth="1"/>
    <col min="261" max="261" width="9.1640625" style="170" customWidth="1"/>
    <col min="262" max="262" width="20.33203125" style="170" customWidth="1"/>
    <col min="263" max="263" width="10" style="170" customWidth="1"/>
    <col min="264" max="264" width="21.33203125" style="170" customWidth="1"/>
    <col min="265" max="513" width="9.33203125" style="170"/>
    <col min="514" max="514" width="62.33203125" style="170" customWidth="1"/>
    <col min="515" max="515" width="11" style="170" customWidth="1"/>
    <col min="516" max="516" width="19.6640625" style="170" customWidth="1"/>
    <col min="517" max="517" width="9.1640625" style="170" customWidth="1"/>
    <col min="518" max="518" width="20.33203125" style="170" customWidth="1"/>
    <col min="519" max="519" width="10" style="170" customWidth="1"/>
    <col min="520" max="520" width="21.33203125" style="170" customWidth="1"/>
    <col min="521" max="769" width="9.33203125" style="170"/>
    <col min="770" max="770" width="62.33203125" style="170" customWidth="1"/>
    <col min="771" max="771" width="11" style="170" customWidth="1"/>
    <col min="772" max="772" width="19.6640625" style="170" customWidth="1"/>
    <col min="773" max="773" width="9.1640625" style="170" customWidth="1"/>
    <col min="774" max="774" width="20.33203125" style="170" customWidth="1"/>
    <col min="775" max="775" width="10" style="170" customWidth="1"/>
    <col min="776" max="776" width="21.33203125" style="170" customWidth="1"/>
    <col min="777" max="1025" width="9.33203125" style="170"/>
    <col min="1026" max="1026" width="62.33203125" style="170" customWidth="1"/>
    <col min="1027" max="1027" width="11" style="170" customWidth="1"/>
    <col min="1028" max="1028" width="19.6640625" style="170" customWidth="1"/>
    <col min="1029" max="1029" width="9.1640625" style="170" customWidth="1"/>
    <col min="1030" max="1030" width="20.33203125" style="170" customWidth="1"/>
    <col min="1031" max="1031" width="10" style="170" customWidth="1"/>
    <col min="1032" max="1032" width="21.33203125" style="170" customWidth="1"/>
    <col min="1033" max="1281" width="9.33203125" style="170"/>
    <col min="1282" max="1282" width="62.33203125" style="170" customWidth="1"/>
    <col min="1283" max="1283" width="11" style="170" customWidth="1"/>
    <col min="1284" max="1284" width="19.6640625" style="170" customWidth="1"/>
    <col min="1285" max="1285" width="9.1640625" style="170" customWidth="1"/>
    <col min="1286" max="1286" width="20.33203125" style="170" customWidth="1"/>
    <col min="1287" max="1287" width="10" style="170" customWidth="1"/>
    <col min="1288" max="1288" width="21.33203125" style="170" customWidth="1"/>
    <col min="1289" max="1537" width="9.33203125" style="170"/>
    <col min="1538" max="1538" width="62.33203125" style="170" customWidth="1"/>
    <col min="1539" max="1539" width="11" style="170" customWidth="1"/>
    <col min="1540" max="1540" width="19.6640625" style="170" customWidth="1"/>
    <col min="1541" max="1541" width="9.1640625" style="170" customWidth="1"/>
    <col min="1542" max="1542" width="20.33203125" style="170" customWidth="1"/>
    <col min="1543" max="1543" width="10" style="170" customWidth="1"/>
    <col min="1544" max="1544" width="21.33203125" style="170" customWidth="1"/>
    <col min="1545" max="1793" width="9.33203125" style="170"/>
    <col min="1794" max="1794" width="62.33203125" style="170" customWidth="1"/>
    <col min="1795" max="1795" width="11" style="170" customWidth="1"/>
    <col min="1796" max="1796" width="19.6640625" style="170" customWidth="1"/>
    <col min="1797" max="1797" width="9.1640625" style="170" customWidth="1"/>
    <col min="1798" max="1798" width="20.33203125" style="170" customWidth="1"/>
    <col min="1799" max="1799" width="10" style="170" customWidth="1"/>
    <col min="1800" max="1800" width="21.33203125" style="170" customWidth="1"/>
    <col min="1801" max="2049" width="9.33203125" style="170"/>
    <col min="2050" max="2050" width="62.33203125" style="170" customWidth="1"/>
    <col min="2051" max="2051" width="11" style="170" customWidth="1"/>
    <col min="2052" max="2052" width="19.6640625" style="170" customWidth="1"/>
    <col min="2053" max="2053" width="9.1640625" style="170" customWidth="1"/>
    <col min="2054" max="2054" width="20.33203125" style="170" customWidth="1"/>
    <col min="2055" max="2055" width="10" style="170" customWidth="1"/>
    <col min="2056" max="2056" width="21.33203125" style="170" customWidth="1"/>
    <col min="2057" max="2305" width="9.33203125" style="170"/>
    <col min="2306" max="2306" width="62.33203125" style="170" customWidth="1"/>
    <col min="2307" max="2307" width="11" style="170" customWidth="1"/>
    <col min="2308" max="2308" width="19.6640625" style="170" customWidth="1"/>
    <col min="2309" max="2309" width="9.1640625" style="170" customWidth="1"/>
    <col min="2310" max="2310" width="20.33203125" style="170" customWidth="1"/>
    <col min="2311" max="2311" width="10" style="170" customWidth="1"/>
    <col min="2312" max="2312" width="21.33203125" style="170" customWidth="1"/>
    <col min="2313" max="2561" width="9.33203125" style="170"/>
    <col min="2562" max="2562" width="62.33203125" style="170" customWidth="1"/>
    <col min="2563" max="2563" width="11" style="170" customWidth="1"/>
    <col min="2564" max="2564" width="19.6640625" style="170" customWidth="1"/>
    <col min="2565" max="2565" width="9.1640625" style="170" customWidth="1"/>
    <col min="2566" max="2566" width="20.33203125" style="170" customWidth="1"/>
    <col min="2567" max="2567" width="10" style="170" customWidth="1"/>
    <col min="2568" max="2568" width="21.33203125" style="170" customWidth="1"/>
    <col min="2569" max="2817" width="9.33203125" style="170"/>
    <col min="2818" max="2818" width="62.33203125" style="170" customWidth="1"/>
    <col min="2819" max="2819" width="11" style="170" customWidth="1"/>
    <col min="2820" max="2820" width="19.6640625" style="170" customWidth="1"/>
    <col min="2821" max="2821" width="9.1640625" style="170" customWidth="1"/>
    <col min="2822" max="2822" width="20.33203125" style="170" customWidth="1"/>
    <col min="2823" max="2823" width="10" style="170" customWidth="1"/>
    <col min="2824" max="2824" width="21.33203125" style="170" customWidth="1"/>
    <col min="2825" max="3073" width="9.33203125" style="170"/>
    <col min="3074" max="3074" width="62.33203125" style="170" customWidth="1"/>
    <col min="3075" max="3075" width="11" style="170" customWidth="1"/>
    <col min="3076" max="3076" width="19.6640625" style="170" customWidth="1"/>
    <col min="3077" max="3077" width="9.1640625" style="170" customWidth="1"/>
    <col min="3078" max="3078" width="20.33203125" style="170" customWidth="1"/>
    <col min="3079" max="3079" width="10" style="170" customWidth="1"/>
    <col min="3080" max="3080" width="21.33203125" style="170" customWidth="1"/>
    <col min="3081" max="3329" width="9.33203125" style="170"/>
    <col min="3330" max="3330" width="62.33203125" style="170" customWidth="1"/>
    <col min="3331" max="3331" width="11" style="170" customWidth="1"/>
    <col min="3332" max="3332" width="19.6640625" style="170" customWidth="1"/>
    <col min="3333" max="3333" width="9.1640625" style="170" customWidth="1"/>
    <col min="3334" max="3334" width="20.33203125" style="170" customWidth="1"/>
    <col min="3335" max="3335" width="10" style="170" customWidth="1"/>
    <col min="3336" max="3336" width="21.33203125" style="170" customWidth="1"/>
    <col min="3337" max="3585" width="9.33203125" style="170"/>
    <col min="3586" max="3586" width="62.33203125" style="170" customWidth="1"/>
    <col min="3587" max="3587" width="11" style="170" customWidth="1"/>
    <col min="3588" max="3588" width="19.6640625" style="170" customWidth="1"/>
    <col min="3589" max="3589" width="9.1640625" style="170" customWidth="1"/>
    <col min="3590" max="3590" width="20.33203125" style="170" customWidth="1"/>
    <col min="3591" max="3591" width="10" style="170" customWidth="1"/>
    <col min="3592" max="3592" width="21.33203125" style="170" customWidth="1"/>
    <col min="3593" max="3841" width="9.33203125" style="170"/>
    <col min="3842" max="3842" width="62.33203125" style="170" customWidth="1"/>
    <col min="3843" max="3843" width="11" style="170" customWidth="1"/>
    <col min="3844" max="3844" width="19.6640625" style="170" customWidth="1"/>
    <col min="3845" max="3845" width="9.1640625" style="170" customWidth="1"/>
    <col min="3846" max="3846" width="20.33203125" style="170" customWidth="1"/>
    <col min="3847" max="3847" width="10" style="170" customWidth="1"/>
    <col min="3848" max="3848" width="21.33203125" style="170" customWidth="1"/>
    <col min="3849" max="4097" width="9.33203125" style="170"/>
    <col min="4098" max="4098" width="62.33203125" style="170" customWidth="1"/>
    <col min="4099" max="4099" width="11" style="170" customWidth="1"/>
    <col min="4100" max="4100" width="19.6640625" style="170" customWidth="1"/>
    <col min="4101" max="4101" width="9.1640625" style="170" customWidth="1"/>
    <col min="4102" max="4102" width="20.33203125" style="170" customWidth="1"/>
    <col min="4103" max="4103" width="10" style="170" customWidth="1"/>
    <col min="4104" max="4104" width="21.33203125" style="170" customWidth="1"/>
    <col min="4105" max="4353" width="9.33203125" style="170"/>
    <col min="4354" max="4354" width="62.33203125" style="170" customWidth="1"/>
    <col min="4355" max="4355" width="11" style="170" customWidth="1"/>
    <col min="4356" max="4356" width="19.6640625" style="170" customWidth="1"/>
    <col min="4357" max="4357" width="9.1640625" style="170" customWidth="1"/>
    <col min="4358" max="4358" width="20.33203125" style="170" customWidth="1"/>
    <col min="4359" max="4359" width="10" style="170" customWidth="1"/>
    <col min="4360" max="4360" width="21.33203125" style="170" customWidth="1"/>
    <col min="4361" max="4609" width="9.33203125" style="170"/>
    <col min="4610" max="4610" width="62.33203125" style="170" customWidth="1"/>
    <col min="4611" max="4611" width="11" style="170" customWidth="1"/>
    <col min="4612" max="4612" width="19.6640625" style="170" customWidth="1"/>
    <col min="4613" max="4613" width="9.1640625" style="170" customWidth="1"/>
    <col min="4614" max="4614" width="20.33203125" style="170" customWidth="1"/>
    <col min="4615" max="4615" width="10" style="170" customWidth="1"/>
    <col min="4616" max="4616" width="21.33203125" style="170" customWidth="1"/>
    <col min="4617" max="4865" width="9.33203125" style="170"/>
    <col min="4866" max="4866" width="62.33203125" style="170" customWidth="1"/>
    <col min="4867" max="4867" width="11" style="170" customWidth="1"/>
    <col min="4868" max="4868" width="19.6640625" style="170" customWidth="1"/>
    <col min="4869" max="4869" width="9.1640625" style="170" customWidth="1"/>
    <col min="4870" max="4870" width="20.33203125" style="170" customWidth="1"/>
    <col min="4871" max="4871" width="10" style="170" customWidth="1"/>
    <col min="4872" max="4872" width="21.33203125" style="170" customWidth="1"/>
    <col min="4873" max="5121" width="9.33203125" style="170"/>
    <col min="5122" max="5122" width="62.33203125" style="170" customWidth="1"/>
    <col min="5123" max="5123" width="11" style="170" customWidth="1"/>
    <col min="5124" max="5124" width="19.6640625" style="170" customWidth="1"/>
    <col min="5125" max="5125" width="9.1640625" style="170" customWidth="1"/>
    <col min="5126" max="5126" width="20.33203125" style="170" customWidth="1"/>
    <col min="5127" max="5127" width="10" style="170" customWidth="1"/>
    <col min="5128" max="5128" width="21.33203125" style="170" customWidth="1"/>
    <col min="5129" max="5377" width="9.33203125" style="170"/>
    <col min="5378" max="5378" width="62.33203125" style="170" customWidth="1"/>
    <col min="5379" max="5379" width="11" style="170" customWidth="1"/>
    <col min="5380" max="5380" width="19.6640625" style="170" customWidth="1"/>
    <col min="5381" max="5381" width="9.1640625" style="170" customWidth="1"/>
    <col min="5382" max="5382" width="20.33203125" style="170" customWidth="1"/>
    <col min="5383" max="5383" width="10" style="170" customWidth="1"/>
    <col min="5384" max="5384" width="21.33203125" style="170" customWidth="1"/>
    <col min="5385" max="5633" width="9.33203125" style="170"/>
    <col min="5634" max="5634" width="62.33203125" style="170" customWidth="1"/>
    <col min="5635" max="5635" width="11" style="170" customWidth="1"/>
    <col min="5636" max="5636" width="19.6640625" style="170" customWidth="1"/>
    <col min="5637" max="5637" width="9.1640625" style="170" customWidth="1"/>
    <col min="5638" max="5638" width="20.33203125" style="170" customWidth="1"/>
    <col min="5639" max="5639" width="10" style="170" customWidth="1"/>
    <col min="5640" max="5640" width="21.33203125" style="170" customWidth="1"/>
    <col min="5641" max="5889" width="9.33203125" style="170"/>
    <col min="5890" max="5890" width="62.33203125" style="170" customWidth="1"/>
    <col min="5891" max="5891" width="11" style="170" customWidth="1"/>
    <col min="5892" max="5892" width="19.6640625" style="170" customWidth="1"/>
    <col min="5893" max="5893" width="9.1640625" style="170" customWidth="1"/>
    <col min="5894" max="5894" width="20.33203125" style="170" customWidth="1"/>
    <col min="5895" max="5895" width="10" style="170" customWidth="1"/>
    <col min="5896" max="5896" width="21.33203125" style="170" customWidth="1"/>
    <col min="5897" max="6145" width="9.33203125" style="170"/>
    <col min="6146" max="6146" width="62.33203125" style="170" customWidth="1"/>
    <col min="6147" max="6147" width="11" style="170" customWidth="1"/>
    <col min="6148" max="6148" width="19.6640625" style="170" customWidth="1"/>
    <col min="6149" max="6149" width="9.1640625" style="170" customWidth="1"/>
    <col min="6150" max="6150" width="20.33203125" style="170" customWidth="1"/>
    <col min="6151" max="6151" width="10" style="170" customWidth="1"/>
    <col min="6152" max="6152" width="21.33203125" style="170" customWidth="1"/>
    <col min="6153" max="6401" width="9.33203125" style="170"/>
    <col min="6402" max="6402" width="62.33203125" style="170" customWidth="1"/>
    <col min="6403" max="6403" width="11" style="170" customWidth="1"/>
    <col min="6404" max="6404" width="19.6640625" style="170" customWidth="1"/>
    <col min="6405" max="6405" width="9.1640625" style="170" customWidth="1"/>
    <col min="6406" max="6406" width="20.33203125" style="170" customWidth="1"/>
    <col min="6407" max="6407" width="10" style="170" customWidth="1"/>
    <col min="6408" max="6408" width="21.33203125" style="170" customWidth="1"/>
    <col min="6409" max="6657" width="9.33203125" style="170"/>
    <col min="6658" max="6658" width="62.33203125" style="170" customWidth="1"/>
    <col min="6659" max="6659" width="11" style="170" customWidth="1"/>
    <col min="6660" max="6660" width="19.6640625" style="170" customWidth="1"/>
    <col min="6661" max="6661" width="9.1640625" style="170" customWidth="1"/>
    <col min="6662" max="6662" width="20.33203125" style="170" customWidth="1"/>
    <col min="6663" max="6663" width="10" style="170" customWidth="1"/>
    <col min="6664" max="6664" width="21.33203125" style="170" customWidth="1"/>
    <col min="6665" max="6913" width="9.33203125" style="170"/>
    <col min="6914" max="6914" width="62.33203125" style="170" customWidth="1"/>
    <col min="6915" max="6915" width="11" style="170" customWidth="1"/>
    <col min="6916" max="6916" width="19.6640625" style="170" customWidth="1"/>
    <col min="6917" max="6917" width="9.1640625" style="170" customWidth="1"/>
    <col min="6918" max="6918" width="20.33203125" style="170" customWidth="1"/>
    <col min="6919" max="6919" width="10" style="170" customWidth="1"/>
    <col min="6920" max="6920" width="21.33203125" style="170" customWidth="1"/>
    <col min="6921" max="7169" width="9.33203125" style="170"/>
    <col min="7170" max="7170" width="62.33203125" style="170" customWidth="1"/>
    <col min="7171" max="7171" width="11" style="170" customWidth="1"/>
    <col min="7172" max="7172" width="19.6640625" style="170" customWidth="1"/>
    <col min="7173" max="7173" width="9.1640625" style="170" customWidth="1"/>
    <col min="7174" max="7174" width="20.33203125" style="170" customWidth="1"/>
    <col min="7175" max="7175" width="10" style="170" customWidth="1"/>
    <col min="7176" max="7176" width="21.33203125" style="170" customWidth="1"/>
    <col min="7177" max="7425" width="9.33203125" style="170"/>
    <col min="7426" max="7426" width="62.33203125" style="170" customWidth="1"/>
    <col min="7427" max="7427" width="11" style="170" customWidth="1"/>
    <col min="7428" max="7428" width="19.6640625" style="170" customWidth="1"/>
    <col min="7429" max="7429" width="9.1640625" style="170" customWidth="1"/>
    <col min="7430" max="7430" width="20.33203125" style="170" customWidth="1"/>
    <col min="7431" max="7431" width="10" style="170" customWidth="1"/>
    <col min="7432" max="7432" width="21.33203125" style="170" customWidth="1"/>
    <col min="7433" max="7681" width="9.33203125" style="170"/>
    <col min="7682" max="7682" width="62.33203125" style="170" customWidth="1"/>
    <col min="7683" max="7683" width="11" style="170" customWidth="1"/>
    <col min="7684" max="7684" width="19.6640625" style="170" customWidth="1"/>
    <col min="7685" max="7685" width="9.1640625" style="170" customWidth="1"/>
    <col min="7686" max="7686" width="20.33203125" style="170" customWidth="1"/>
    <col min="7687" max="7687" width="10" style="170" customWidth="1"/>
    <col min="7688" max="7688" width="21.33203125" style="170" customWidth="1"/>
    <col min="7689" max="7937" width="9.33203125" style="170"/>
    <col min="7938" max="7938" width="62.33203125" style="170" customWidth="1"/>
    <col min="7939" max="7939" width="11" style="170" customWidth="1"/>
    <col min="7940" max="7940" width="19.6640625" style="170" customWidth="1"/>
    <col min="7941" max="7941" width="9.1640625" style="170" customWidth="1"/>
    <col min="7942" max="7942" width="20.33203125" style="170" customWidth="1"/>
    <col min="7943" max="7943" width="10" style="170" customWidth="1"/>
    <col min="7944" max="7944" width="21.33203125" style="170" customWidth="1"/>
    <col min="7945" max="8193" width="9.33203125" style="170"/>
    <col min="8194" max="8194" width="62.33203125" style="170" customWidth="1"/>
    <col min="8195" max="8195" width="11" style="170" customWidth="1"/>
    <col min="8196" max="8196" width="19.6640625" style="170" customWidth="1"/>
    <col min="8197" max="8197" width="9.1640625" style="170" customWidth="1"/>
    <col min="8198" max="8198" width="20.33203125" style="170" customWidth="1"/>
    <col min="8199" max="8199" width="10" style="170" customWidth="1"/>
    <col min="8200" max="8200" width="21.33203125" style="170" customWidth="1"/>
    <col min="8201" max="8449" width="9.33203125" style="170"/>
    <col min="8450" max="8450" width="62.33203125" style="170" customWidth="1"/>
    <col min="8451" max="8451" width="11" style="170" customWidth="1"/>
    <col min="8452" max="8452" width="19.6640625" style="170" customWidth="1"/>
    <col min="8453" max="8453" width="9.1640625" style="170" customWidth="1"/>
    <col min="8454" max="8454" width="20.33203125" style="170" customWidth="1"/>
    <col min="8455" max="8455" width="10" style="170" customWidth="1"/>
    <col min="8456" max="8456" width="21.33203125" style="170" customWidth="1"/>
    <col min="8457" max="8705" width="9.33203125" style="170"/>
    <col min="8706" max="8706" width="62.33203125" style="170" customWidth="1"/>
    <col min="8707" max="8707" width="11" style="170" customWidth="1"/>
    <col min="8708" max="8708" width="19.6640625" style="170" customWidth="1"/>
    <col min="8709" max="8709" width="9.1640625" style="170" customWidth="1"/>
    <col min="8710" max="8710" width="20.33203125" style="170" customWidth="1"/>
    <col min="8711" max="8711" width="10" style="170" customWidth="1"/>
    <col min="8712" max="8712" width="21.33203125" style="170" customWidth="1"/>
    <col min="8713" max="8961" width="9.33203125" style="170"/>
    <col min="8962" max="8962" width="62.33203125" style="170" customWidth="1"/>
    <col min="8963" max="8963" width="11" style="170" customWidth="1"/>
    <col min="8964" max="8964" width="19.6640625" style="170" customWidth="1"/>
    <col min="8965" max="8965" width="9.1640625" style="170" customWidth="1"/>
    <col min="8966" max="8966" width="20.33203125" style="170" customWidth="1"/>
    <col min="8967" max="8967" width="10" style="170" customWidth="1"/>
    <col min="8968" max="8968" width="21.33203125" style="170" customWidth="1"/>
    <col min="8969" max="9217" width="9.33203125" style="170"/>
    <col min="9218" max="9218" width="62.33203125" style="170" customWidth="1"/>
    <col min="9219" max="9219" width="11" style="170" customWidth="1"/>
    <col min="9220" max="9220" width="19.6640625" style="170" customWidth="1"/>
    <col min="9221" max="9221" width="9.1640625" style="170" customWidth="1"/>
    <col min="9222" max="9222" width="20.33203125" style="170" customWidth="1"/>
    <col min="9223" max="9223" width="10" style="170" customWidth="1"/>
    <col min="9224" max="9224" width="21.33203125" style="170" customWidth="1"/>
    <col min="9225" max="9473" width="9.33203125" style="170"/>
    <col min="9474" max="9474" width="62.33203125" style="170" customWidth="1"/>
    <col min="9475" max="9475" width="11" style="170" customWidth="1"/>
    <col min="9476" max="9476" width="19.6640625" style="170" customWidth="1"/>
    <col min="9477" max="9477" width="9.1640625" style="170" customWidth="1"/>
    <col min="9478" max="9478" width="20.33203125" style="170" customWidth="1"/>
    <col min="9479" max="9479" width="10" style="170" customWidth="1"/>
    <col min="9480" max="9480" width="21.33203125" style="170" customWidth="1"/>
    <col min="9481" max="9729" width="9.33203125" style="170"/>
    <col min="9730" max="9730" width="62.33203125" style="170" customWidth="1"/>
    <col min="9731" max="9731" width="11" style="170" customWidth="1"/>
    <col min="9732" max="9732" width="19.6640625" style="170" customWidth="1"/>
    <col min="9733" max="9733" width="9.1640625" style="170" customWidth="1"/>
    <col min="9734" max="9734" width="20.33203125" style="170" customWidth="1"/>
    <col min="9735" max="9735" width="10" style="170" customWidth="1"/>
    <col min="9736" max="9736" width="21.33203125" style="170" customWidth="1"/>
    <col min="9737" max="9985" width="9.33203125" style="170"/>
    <col min="9986" max="9986" width="62.33203125" style="170" customWidth="1"/>
    <col min="9987" max="9987" width="11" style="170" customWidth="1"/>
    <col min="9988" max="9988" width="19.6640625" style="170" customWidth="1"/>
    <col min="9989" max="9989" width="9.1640625" style="170" customWidth="1"/>
    <col min="9990" max="9990" width="20.33203125" style="170" customWidth="1"/>
    <col min="9991" max="9991" width="10" style="170" customWidth="1"/>
    <col min="9992" max="9992" width="21.33203125" style="170" customWidth="1"/>
    <col min="9993" max="10241" width="9.33203125" style="170"/>
    <col min="10242" max="10242" width="62.33203125" style="170" customWidth="1"/>
    <col min="10243" max="10243" width="11" style="170" customWidth="1"/>
    <col min="10244" max="10244" width="19.6640625" style="170" customWidth="1"/>
    <col min="10245" max="10245" width="9.1640625" style="170" customWidth="1"/>
    <col min="10246" max="10246" width="20.33203125" style="170" customWidth="1"/>
    <col min="10247" max="10247" width="10" style="170" customWidth="1"/>
    <col min="10248" max="10248" width="21.33203125" style="170" customWidth="1"/>
    <col min="10249" max="10497" width="9.33203125" style="170"/>
    <col min="10498" max="10498" width="62.33203125" style="170" customWidth="1"/>
    <col min="10499" max="10499" width="11" style="170" customWidth="1"/>
    <col min="10500" max="10500" width="19.6640625" style="170" customWidth="1"/>
    <col min="10501" max="10501" width="9.1640625" style="170" customWidth="1"/>
    <col min="10502" max="10502" width="20.33203125" style="170" customWidth="1"/>
    <col min="10503" max="10503" width="10" style="170" customWidth="1"/>
    <col min="10504" max="10504" width="21.33203125" style="170" customWidth="1"/>
    <col min="10505" max="10753" width="9.33203125" style="170"/>
    <col min="10754" max="10754" width="62.33203125" style="170" customWidth="1"/>
    <col min="10755" max="10755" width="11" style="170" customWidth="1"/>
    <col min="10756" max="10756" width="19.6640625" style="170" customWidth="1"/>
    <col min="10757" max="10757" width="9.1640625" style="170" customWidth="1"/>
    <col min="10758" max="10758" width="20.33203125" style="170" customWidth="1"/>
    <col min="10759" max="10759" width="10" style="170" customWidth="1"/>
    <col min="10760" max="10760" width="21.33203125" style="170" customWidth="1"/>
    <col min="10761" max="11009" width="9.33203125" style="170"/>
    <col min="11010" max="11010" width="62.33203125" style="170" customWidth="1"/>
    <col min="11011" max="11011" width="11" style="170" customWidth="1"/>
    <col min="11012" max="11012" width="19.6640625" style="170" customWidth="1"/>
    <col min="11013" max="11013" width="9.1640625" style="170" customWidth="1"/>
    <col min="11014" max="11014" width="20.33203125" style="170" customWidth="1"/>
    <col min="11015" max="11015" width="10" style="170" customWidth="1"/>
    <col min="11016" max="11016" width="21.33203125" style="170" customWidth="1"/>
    <col min="11017" max="11265" width="9.33203125" style="170"/>
    <col min="11266" max="11266" width="62.33203125" style="170" customWidth="1"/>
    <col min="11267" max="11267" width="11" style="170" customWidth="1"/>
    <col min="11268" max="11268" width="19.6640625" style="170" customWidth="1"/>
    <col min="11269" max="11269" width="9.1640625" style="170" customWidth="1"/>
    <col min="11270" max="11270" width="20.33203125" style="170" customWidth="1"/>
    <col min="11271" max="11271" width="10" style="170" customWidth="1"/>
    <col min="11272" max="11272" width="21.33203125" style="170" customWidth="1"/>
    <col min="11273" max="11521" width="9.33203125" style="170"/>
    <col min="11522" max="11522" width="62.33203125" style="170" customWidth="1"/>
    <col min="11523" max="11523" width="11" style="170" customWidth="1"/>
    <col min="11524" max="11524" width="19.6640625" style="170" customWidth="1"/>
    <col min="11525" max="11525" width="9.1640625" style="170" customWidth="1"/>
    <col min="11526" max="11526" width="20.33203125" style="170" customWidth="1"/>
    <col min="11527" max="11527" width="10" style="170" customWidth="1"/>
    <col min="11528" max="11528" width="21.33203125" style="170" customWidth="1"/>
    <col min="11529" max="11777" width="9.33203125" style="170"/>
    <col min="11778" max="11778" width="62.33203125" style="170" customWidth="1"/>
    <col min="11779" max="11779" width="11" style="170" customWidth="1"/>
    <col min="11780" max="11780" width="19.6640625" style="170" customWidth="1"/>
    <col min="11781" max="11781" width="9.1640625" style="170" customWidth="1"/>
    <col min="11782" max="11782" width="20.33203125" style="170" customWidth="1"/>
    <col min="11783" max="11783" width="10" style="170" customWidth="1"/>
    <col min="11784" max="11784" width="21.33203125" style="170" customWidth="1"/>
    <col min="11785" max="12033" width="9.33203125" style="170"/>
    <col min="12034" max="12034" width="62.33203125" style="170" customWidth="1"/>
    <col min="12035" max="12035" width="11" style="170" customWidth="1"/>
    <col min="12036" max="12036" width="19.6640625" style="170" customWidth="1"/>
    <col min="12037" max="12037" width="9.1640625" style="170" customWidth="1"/>
    <col min="12038" max="12038" width="20.33203125" style="170" customWidth="1"/>
    <col min="12039" max="12039" width="10" style="170" customWidth="1"/>
    <col min="12040" max="12040" width="21.33203125" style="170" customWidth="1"/>
    <col min="12041" max="12289" width="9.33203125" style="170"/>
    <col min="12290" max="12290" width="62.33203125" style="170" customWidth="1"/>
    <col min="12291" max="12291" width="11" style="170" customWidth="1"/>
    <col min="12292" max="12292" width="19.6640625" style="170" customWidth="1"/>
    <col min="12293" max="12293" width="9.1640625" style="170" customWidth="1"/>
    <col min="12294" max="12294" width="20.33203125" style="170" customWidth="1"/>
    <col min="12295" max="12295" width="10" style="170" customWidth="1"/>
    <col min="12296" max="12296" width="21.33203125" style="170" customWidth="1"/>
    <col min="12297" max="12545" width="9.33203125" style="170"/>
    <col min="12546" max="12546" width="62.33203125" style="170" customWidth="1"/>
    <col min="12547" max="12547" width="11" style="170" customWidth="1"/>
    <col min="12548" max="12548" width="19.6640625" style="170" customWidth="1"/>
    <col min="12549" max="12549" width="9.1640625" style="170" customWidth="1"/>
    <col min="12550" max="12550" width="20.33203125" style="170" customWidth="1"/>
    <col min="12551" max="12551" width="10" style="170" customWidth="1"/>
    <col min="12552" max="12552" width="21.33203125" style="170" customWidth="1"/>
    <col min="12553" max="12801" width="9.33203125" style="170"/>
    <col min="12802" max="12802" width="62.33203125" style="170" customWidth="1"/>
    <col min="12803" max="12803" width="11" style="170" customWidth="1"/>
    <col min="12804" max="12804" width="19.6640625" style="170" customWidth="1"/>
    <col min="12805" max="12805" width="9.1640625" style="170" customWidth="1"/>
    <col min="12806" max="12806" width="20.33203125" style="170" customWidth="1"/>
    <col min="12807" max="12807" width="10" style="170" customWidth="1"/>
    <col min="12808" max="12808" width="21.33203125" style="170" customWidth="1"/>
    <col min="12809" max="13057" width="9.33203125" style="170"/>
    <col min="13058" max="13058" width="62.33203125" style="170" customWidth="1"/>
    <col min="13059" max="13059" width="11" style="170" customWidth="1"/>
    <col min="13060" max="13060" width="19.6640625" style="170" customWidth="1"/>
    <col min="13061" max="13061" width="9.1640625" style="170" customWidth="1"/>
    <col min="13062" max="13062" width="20.33203125" style="170" customWidth="1"/>
    <col min="13063" max="13063" width="10" style="170" customWidth="1"/>
    <col min="13064" max="13064" width="21.33203125" style="170" customWidth="1"/>
    <col min="13065" max="13313" width="9.33203125" style="170"/>
    <col min="13314" max="13314" width="62.33203125" style="170" customWidth="1"/>
    <col min="13315" max="13315" width="11" style="170" customWidth="1"/>
    <col min="13316" max="13316" width="19.6640625" style="170" customWidth="1"/>
    <col min="13317" max="13317" width="9.1640625" style="170" customWidth="1"/>
    <col min="13318" max="13318" width="20.33203125" style="170" customWidth="1"/>
    <col min="13319" max="13319" width="10" style="170" customWidth="1"/>
    <col min="13320" max="13320" width="21.33203125" style="170" customWidth="1"/>
    <col min="13321" max="13569" width="9.33203125" style="170"/>
    <col min="13570" max="13570" width="62.33203125" style="170" customWidth="1"/>
    <col min="13571" max="13571" width="11" style="170" customWidth="1"/>
    <col min="13572" max="13572" width="19.6640625" style="170" customWidth="1"/>
    <col min="13573" max="13573" width="9.1640625" style="170" customWidth="1"/>
    <col min="13574" max="13574" width="20.33203125" style="170" customWidth="1"/>
    <col min="13575" max="13575" width="10" style="170" customWidth="1"/>
    <col min="13576" max="13576" width="21.33203125" style="170" customWidth="1"/>
    <col min="13577" max="13825" width="9.33203125" style="170"/>
    <col min="13826" max="13826" width="62.33203125" style="170" customWidth="1"/>
    <col min="13827" max="13827" width="11" style="170" customWidth="1"/>
    <col min="13828" max="13828" width="19.6640625" style="170" customWidth="1"/>
    <col min="13829" max="13829" width="9.1640625" style="170" customWidth="1"/>
    <col min="13830" max="13830" width="20.33203125" style="170" customWidth="1"/>
    <col min="13831" max="13831" width="10" style="170" customWidth="1"/>
    <col min="13832" max="13832" width="21.33203125" style="170" customWidth="1"/>
    <col min="13833" max="14081" width="9.33203125" style="170"/>
    <col min="14082" max="14082" width="62.33203125" style="170" customWidth="1"/>
    <col min="14083" max="14083" width="11" style="170" customWidth="1"/>
    <col min="14084" max="14084" width="19.6640625" style="170" customWidth="1"/>
    <col min="14085" max="14085" width="9.1640625" style="170" customWidth="1"/>
    <col min="14086" max="14086" width="20.33203125" style="170" customWidth="1"/>
    <col min="14087" max="14087" width="10" style="170" customWidth="1"/>
    <col min="14088" max="14088" width="21.33203125" style="170" customWidth="1"/>
    <col min="14089" max="14337" width="9.33203125" style="170"/>
    <col min="14338" max="14338" width="62.33203125" style="170" customWidth="1"/>
    <col min="14339" max="14339" width="11" style="170" customWidth="1"/>
    <col min="14340" max="14340" width="19.6640625" style="170" customWidth="1"/>
    <col min="14341" max="14341" width="9.1640625" style="170" customWidth="1"/>
    <col min="14342" max="14342" width="20.33203125" style="170" customWidth="1"/>
    <col min="14343" max="14343" width="10" style="170" customWidth="1"/>
    <col min="14344" max="14344" width="21.33203125" style="170" customWidth="1"/>
    <col min="14345" max="14593" width="9.33203125" style="170"/>
    <col min="14594" max="14594" width="62.33203125" style="170" customWidth="1"/>
    <col min="14595" max="14595" width="11" style="170" customWidth="1"/>
    <col min="14596" max="14596" width="19.6640625" style="170" customWidth="1"/>
    <col min="14597" max="14597" width="9.1640625" style="170" customWidth="1"/>
    <col min="14598" max="14598" width="20.33203125" style="170" customWidth="1"/>
    <col min="14599" max="14599" width="10" style="170" customWidth="1"/>
    <col min="14600" max="14600" width="21.33203125" style="170" customWidth="1"/>
    <col min="14601" max="14849" width="9.33203125" style="170"/>
    <col min="14850" max="14850" width="62.33203125" style="170" customWidth="1"/>
    <col min="14851" max="14851" width="11" style="170" customWidth="1"/>
    <col min="14852" max="14852" width="19.6640625" style="170" customWidth="1"/>
    <col min="14853" max="14853" width="9.1640625" style="170" customWidth="1"/>
    <col min="14854" max="14854" width="20.33203125" style="170" customWidth="1"/>
    <col min="14855" max="14855" width="10" style="170" customWidth="1"/>
    <col min="14856" max="14856" width="21.33203125" style="170" customWidth="1"/>
    <col min="14857" max="15105" width="9.33203125" style="170"/>
    <col min="15106" max="15106" width="62.33203125" style="170" customWidth="1"/>
    <col min="15107" max="15107" width="11" style="170" customWidth="1"/>
    <col min="15108" max="15108" width="19.6640625" style="170" customWidth="1"/>
    <col min="15109" max="15109" width="9.1640625" style="170" customWidth="1"/>
    <col min="15110" max="15110" width="20.33203125" style="170" customWidth="1"/>
    <col min="15111" max="15111" width="10" style="170" customWidth="1"/>
    <col min="15112" max="15112" width="21.33203125" style="170" customWidth="1"/>
    <col min="15113" max="15361" width="9.33203125" style="170"/>
    <col min="15362" max="15362" width="62.33203125" style="170" customWidth="1"/>
    <col min="15363" max="15363" width="11" style="170" customWidth="1"/>
    <col min="15364" max="15364" width="19.6640625" style="170" customWidth="1"/>
    <col min="15365" max="15365" width="9.1640625" style="170" customWidth="1"/>
    <col min="15366" max="15366" width="20.33203125" style="170" customWidth="1"/>
    <col min="15367" max="15367" width="10" style="170" customWidth="1"/>
    <col min="15368" max="15368" width="21.33203125" style="170" customWidth="1"/>
    <col min="15369" max="15617" width="9.33203125" style="170"/>
    <col min="15618" max="15618" width="62.33203125" style="170" customWidth="1"/>
    <col min="15619" max="15619" width="11" style="170" customWidth="1"/>
    <col min="15620" max="15620" width="19.6640625" style="170" customWidth="1"/>
    <col min="15621" max="15621" width="9.1640625" style="170" customWidth="1"/>
    <col min="15622" max="15622" width="20.33203125" style="170" customWidth="1"/>
    <col min="15623" max="15623" width="10" style="170" customWidth="1"/>
    <col min="15624" max="15624" width="21.33203125" style="170" customWidth="1"/>
    <col min="15625" max="15873" width="9.33203125" style="170"/>
    <col min="15874" max="15874" width="62.33203125" style="170" customWidth="1"/>
    <col min="15875" max="15875" width="11" style="170" customWidth="1"/>
    <col min="15876" max="15876" width="19.6640625" style="170" customWidth="1"/>
    <col min="15877" max="15877" width="9.1640625" style="170" customWidth="1"/>
    <col min="15878" max="15878" width="20.33203125" style="170" customWidth="1"/>
    <col min="15879" max="15879" width="10" style="170" customWidth="1"/>
    <col min="15880" max="15880" width="21.33203125" style="170" customWidth="1"/>
    <col min="15881" max="16129" width="9.33203125" style="170"/>
    <col min="16130" max="16130" width="62.33203125" style="170" customWidth="1"/>
    <col min="16131" max="16131" width="11" style="170" customWidth="1"/>
    <col min="16132" max="16132" width="19.6640625" style="170" customWidth="1"/>
    <col min="16133" max="16133" width="9.1640625" style="170" customWidth="1"/>
    <col min="16134" max="16134" width="20.33203125" style="170" customWidth="1"/>
    <col min="16135" max="16135" width="10" style="170" customWidth="1"/>
    <col min="16136" max="16136" width="21.33203125" style="170" customWidth="1"/>
    <col min="16137" max="16384" width="9.33203125" style="170"/>
  </cols>
  <sheetData>
    <row r="1" spans="1:9" ht="51" customHeight="1" x14ac:dyDescent="0.2">
      <c r="A1" s="180"/>
      <c r="B1" s="180"/>
      <c r="C1" s="180"/>
      <c r="D1" s="180"/>
      <c r="E1" s="180"/>
      <c r="F1" s="242" t="s">
        <v>210</v>
      </c>
      <c r="G1" s="242"/>
      <c r="H1" s="242"/>
    </row>
    <row r="2" spans="1:9" ht="49.5" customHeight="1" x14ac:dyDescent="0.2">
      <c r="A2" s="243" t="s">
        <v>202</v>
      </c>
      <c r="B2" s="243"/>
      <c r="C2" s="243"/>
      <c r="D2" s="243"/>
      <c r="E2" s="243"/>
      <c r="F2" s="243"/>
      <c r="G2" s="243"/>
      <c r="H2" s="243"/>
      <c r="I2" s="171"/>
    </row>
    <row r="3" spans="1:9" s="172" customFormat="1" ht="35.25" customHeight="1" x14ac:dyDescent="0.2">
      <c r="A3" s="244" t="s">
        <v>203</v>
      </c>
      <c r="B3" s="245" t="s">
        <v>204</v>
      </c>
      <c r="C3" s="244" t="s">
        <v>205</v>
      </c>
      <c r="D3" s="244"/>
      <c r="E3" s="244" t="s">
        <v>239</v>
      </c>
      <c r="F3" s="244"/>
      <c r="G3" s="244" t="s">
        <v>206</v>
      </c>
      <c r="H3" s="244"/>
    </row>
    <row r="4" spans="1:9" s="172" customFormat="1" ht="15.75" x14ac:dyDescent="0.25">
      <c r="A4" s="244"/>
      <c r="B4" s="246"/>
      <c r="C4" s="181" t="s">
        <v>171</v>
      </c>
      <c r="D4" s="181" t="s">
        <v>172</v>
      </c>
      <c r="E4" s="182" t="s">
        <v>171</v>
      </c>
      <c r="F4" s="182" t="s">
        <v>172</v>
      </c>
      <c r="G4" s="182" t="s">
        <v>171</v>
      </c>
      <c r="H4" s="182" t="s">
        <v>172</v>
      </c>
    </row>
    <row r="5" spans="1:9" ht="56.25" x14ac:dyDescent="0.2">
      <c r="A5" s="183" t="s">
        <v>207</v>
      </c>
      <c r="B5" s="184" t="s">
        <v>240</v>
      </c>
      <c r="C5" s="186">
        <v>527</v>
      </c>
      <c r="D5" s="187">
        <v>16871792</v>
      </c>
      <c r="E5" s="188">
        <v>-36</v>
      </c>
      <c r="F5" s="189">
        <v>-1390824</v>
      </c>
      <c r="G5" s="190">
        <f>C5+E5</f>
        <v>491</v>
      </c>
      <c r="H5" s="191">
        <f t="shared" ref="H5:H6" si="0">D5+F5</f>
        <v>15480968</v>
      </c>
    </row>
    <row r="6" spans="1:9" ht="56.25" x14ac:dyDescent="0.2">
      <c r="A6" s="185" t="s">
        <v>208</v>
      </c>
      <c r="B6" s="184" t="s">
        <v>240</v>
      </c>
      <c r="C6" s="186">
        <v>400</v>
      </c>
      <c r="D6" s="187">
        <v>3524064</v>
      </c>
      <c r="E6" s="188">
        <v>36</v>
      </c>
      <c r="F6" s="189">
        <f>E6*38634</f>
        <v>1390824</v>
      </c>
      <c r="G6" s="190">
        <f t="shared" ref="G6" si="1">C6+E6</f>
        <v>436</v>
      </c>
      <c r="H6" s="191">
        <f t="shared" si="0"/>
        <v>4914888</v>
      </c>
    </row>
    <row r="7" spans="1:9" ht="18.75" x14ac:dyDescent="0.2">
      <c r="A7" s="184" t="s">
        <v>113</v>
      </c>
      <c r="B7" s="184"/>
      <c r="C7" s="221"/>
      <c r="D7" s="189"/>
      <c r="E7" s="184">
        <f>SUM(E5:E6)</f>
        <v>0</v>
      </c>
      <c r="F7" s="184">
        <f>SUM(F5:F6)</f>
        <v>0</v>
      </c>
      <c r="G7" s="221"/>
      <c r="H7" s="189"/>
    </row>
    <row r="8" spans="1:9" ht="18.75" x14ac:dyDescent="0.2">
      <c r="A8" s="173"/>
      <c r="B8" s="173"/>
      <c r="C8" s="174"/>
      <c r="D8" s="175"/>
      <c r="E8" s="176"/>
      <c r="F8" s="177"/>
      <c r="G8" s="178"/>
      <c r="H8" s="179"/>
    </row>
    <row r="23" spans="1:1" x14ac:dyDescent="0.2">
      <c r="A23" s="170" t="s">
        <v>209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0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:C1"/>
    </sheetView>
  </sheetViews>
  <sheetFormatPr defaultRowHeight="12" x14ac:dyDescent="0.2"/>
  <cols>
    <col min="1" max="1" width="34.83203125" style="157" customWidth="1"/>
    <col min="2" max="2" width="33.6640625" style="157" customWidth="1"/>
    <col min="3" max="3" width="19.33203125" style="157" customWidth="1"/>
    <col min="4" max="16384" width="9.33203125" style="157"/>
  </cols>
  <sheetData>
    <row r="1" spans="1:7" ht="30" customHeight="1" x14ac:dyDescent="0.2">
      <c r="B1" s="247" t="s">
        <v>235</v>
      </c>
      <c r="C1" s="247"/>
    </row>
    <row r="2" spans="1:7" ht="60.75" customHeight="1" x14ac:dyDescent="0.2">
      <c r="A2" s="234" t="s">
        <v>195</v>
      </c>
      <c r="B2" s="235"/>
      <c r="C2" s="235"/>
      <c r="D2" s="158"/>
      <c r="E2" s="158"/>
      <c r="F2" s="158"/>
      <c r="G2" s="158"/>
    </row>
    <row r="3" spans="1:7" ht="11.25" customHeight="1" x14ac:dyDescent="0.2">
      <c r="A3" s="236" t="s">
        <v>151</v>
      </c>
      <c r="B3" s="238" t="s">
        <v>178</v>
      </c>
      <c r="C3" s="239"/>
    </row>
    <row r="4" spans="1:7" ht="10.5" customHeight="1" x14ac:dyDescent="0.2">
      <c r="A4" s="237"/>
      <c r="B4" s="240"/>
      <c r="C4" s="241"/>
    </row>
    <row r="5" spans="1:7" x14ac:dyDescent="0.2">
      <c r="A5" s="237"/>
      <c r="B5" s="159" t="s">
        <v>179</v>
      </c>
      <c r="C5" s="159" t="s">
        <v>171</v>
      </c>
    </row>
    <row r="6" spans="1:7" ht="24" x14ac:dyDescent="0.2">
      <c r="A6" s="160" t="s">
        <v>196</v>
      </c>
      <c r="B6" s="161">
        <f>B7+B25+B13+B19</f>
        <v>31255580</v>
      </c>
      <c r="C6" s="162">
        <f>C7+C25+C13+C19</f>
        <v>250</v>
      </c>
    </row>
    <row r="7" spans="1:7" x14ac:dyDescent="0.2">
      <c r="A7" s="163" t="s">
        <v>180</v>
      </c>
      <c r="B7" s="164">
        <f>SUM(B8:B12)</f>
        <v>4375781.2</v>
      </c>
      <c r="C7" s="165">
        <f>SUM(C8:C12)</f>
        <v>35</v>
      </c>
    </row>
    <row r="8" spans="1:7" x14ac:dyDescent="0.2">
      <c r="A8" s="166" t="s">
        <v>181</v>
      </c>
      <c r="B8" s="167">
        <v>250044.64</v>
      </c>
      <c r="C8" s="168">
        <v>2</v>
      </c>
    </row>
    <row r="9" spans="1:7" x14ac:dyDescent="0.2">
      <c r="A9" s="166" t="s">
        <v>6</v>
      </c>
      <c r="B9" s="167">
        <v>250044.64</v>
      </c>
      <c r="C9" s="168">
        <v>2</v>
      </c>
    </row>
    <row r="10" spans="1:7" x14ac:dyDescent="0.2">
      <c r="A10" s="166" t="s">
        <v>182</v>
      </c>
      <c r="B10" s="167">
        <v>1125200.8799999999</v>
      </c>
      <c r="C10" s="168">
        <v>9</v>
      </c>
    </row>
    <row r="11" spans="1:7" ht="24" x14ac:dyDescent="0.2">
      <c r="A11" s="166" t="s">
        <v>223</v>
      </c>
      <c r="B11" s="167">
        <v>625111.6</v>
      </c>
      <c r="C11" s="168">
        <v>5</v>
      </c>
    </row>
    <row r="12" spans="1:7" x14ac:dyDescent="0.2">
      <c r="A12" s="166" t="s">
        <v>183</v>
      </c>
      <c r="B12" s="167">
        <v>2125379.44</v>
      </c>
      <c r="C12" s="168">
        <v>17</v>
      </c>
    </row>
    <row r="13" spans="1:7" x14ac:dyDescent="0.2">
      <c r="A13" s="169" t="s">
        <v>184</v>
      </c>
      <c r="B13" s="164">
        <f>SUM(B14:B18)</f>
        <v>15752812.32</v>
      </c>
      <c r="C13" s="165">
        <f>SUM(C14:C18)</f>
        <v>126</v>
      </c>
    </row>
    <row r="14" spans="1:7" x14ac:dyDescent="0.2">
      <c r="A14" s="166" t="s">
        <v>181</v>
      </c>
      <c r="B14" s="167">
        <v>750133.92</v>
      </c>
      <c r="C14" s="168">
        <v>6</v>
      </c>
    </row>
    <row r="15" spans="1:7" x14ac:dyDescent="0.2">
      <c r="A15" s="166" t="s">
        <v>6</v>
      </c>
      <c r="B15" s="167">
        <v>750133.92</v>
      </c>
      <c r="C15" s="168">
        <v>6</v>
      </c>
    </row>
    <row r="16" spans="1:7" x14ac:dyDescent="0.2">
      <c r="A16" s="166" t="s">
        <v>182</v>
      </c>
      <c r="B16" s="167">
        <v>3250580.32</v>
      </c>
      <c r="C16" s="168">
        <v>26</v>
      </c>
    </row>
    <row r="17" spans="1:3" ht="24" x14ac:dyDescent="0.2">
      <c r="A17" s="166" t="s">
        <v>223</v>
      </c>
      <c r="B17" s="167">
        <v>3250580.32</v>
      </c>
      <c r="C17" s="168">
        <v>26</v>
      </c>
    </row>
    <row r="18" spans="1:3" x14ac:dyDescent="0.2">
      <c r="A18" s="166" t="s">
        <v>183</v>
      </c>
      <c r="B18" s="167">
        <v>7751383.8399999999</v>
      </c>
      <c r="C18" s="168">
        <v>62</v>
      </c>
    </row>
    <row r="19" spans="1:3" x14ac:dyDescent="0.2">
      <c r="A19" s="169" t="s">
        <v>185</v>
      </c>
      <c r="B19" s="164">
        <f>SUM(B20:B24)</f>
        <v>10376852.560000001</v>
      </c>
      <c r="C19" s="165">
        <f>SUM(C20:C24)</f>
        <v>83</v>
      </c>
    </row>
    <row r="20" spans="1:3" x14ac:dyDescent="0.2">
      <c r="A20" s="166" t="s">
        <v>181</v>
      </c>
      <c r="B20" s="167">
        <v>2000357.12</v>
      </c>
      <c r="C20" s="168">
        <v>16</v>
      </c>
    </row>
    <row r="21" spans="1:3" x14ac:dyDescent="0.2">
      <c r="A21" s="166" t="s">
        <v>6</v>
      </c>
      <c r="B21" s="167">
        <v>2000357.12</v>
      </c>
      <c r="C21" s="168">
        <v>16</v>
      </c>
    </row>
    <row r="22" spans="1:3" x14ac:dyDescent="0.2">
      <c r="A22" s="166" t="s">
        <v>182</v>
      </c>
      <c r="B22" s="167">
        <v>2125379.44</v>
      </c>
      <c r="C22" s="168">
        <v>17</v>
      </c>
    </row>
    <row r="23" spans="1:3" ht="24" x14ac:dyDescent="0.2">
      <c r="A23" s="166" t="s">
        <v>223</v>
      </c>
      <c r="B23" s="167">
        <v>2000357.12</v>
      </c>
      <c r="C23" s="168">
        <v>16</v>
      </c>
    </row>
    <row r="24" spans="1:3" x14ac:dyDescent="0.2">
      <c r="A24" s="166" t="s">
        <v>183</v>
      </c>
      <c r="B24" s="167">
        <v>2250401.7599999998</v>
      </c>
      <c r="C24" s="168">
        <v>18</v>
      </c>
    </row>
    <row r="25" spans="1:3" x14ac:dyDescent="0.2">
      <c r="A25" s="169" t="s">
        <v>186</v>
      </c>
      <c r="B25" s="164">
        <f>SUM(B26:B30)</f>
        <v>750133.92</v>
      </c>
      <c r="C25" s="165">
        <f>SUM(C26:C30)</f>
        <v>6</v>
      </c>
    </row>
    <row r="26" spans="1:3" x14ac:dyDescent="0.2">
      <c r="A26" s="166" t="s">
        <v>181</v>
      </c>
      <c r="B26" s="167">
        <v>125022.32</v>
      </c>
      <c r="C26" s="168">
        <v>1</v>
      </c>
    </row>
    <row r="27" spans="1:3" x14ac:dyDescent="0.2">
      <c r="A27" s="166" t="s">
        <v>6</v>
      </c>
      <c r="B27" s="167">
        <v>125022.32</v>
      </c>
      <c r="C27" s="168">
        <v>1</v>
      </c>
    </row>
    <row r="28" spans="1:3" x14ac:dyDescent="0.2">
      <c r="A28" s="166" t="s">
        <v>182</v>
      </c>
      <c r="B28" s="167">
        <v>250044.64</v>
      </c>
      <c r="C28" s="168">
        <v>2</v>
      </c>
    </row>
    <row r="29" spans="1:3" ht="24" x14ac:dyDescent="0.2">
      <c r="A29" s="166" t="s">
        <v>223</v>
      </c>
      <c r="B29" s="167">
        <v>125022.32</v>
      </c>
      <c r="C29" s="168">
        <v>1</v>
      </c>
    </row>
    <row r="30" spans="1:3" x14ac:dyDescent="0.2">
      <c r="A30" s="166" t="s">
        <v>183</v>
      </c>
      <c r="B30" s="167">
        <v>125022.32</v>
      </c>
      <c r="C30" s="168">
        <v>1</v>
      </c>
    </row>
    <row r="31" spans="1:3" ht="31.5" customHeight="1" x14ac:dyDescent="0.2">
      <c r="A31" s="160" t="s">
        <v>197</v>
      </c>
      <c r="B31" s="161">
        <f>B32+B50+B38+B44</f>
        <v>9349031</v>
      </c>
      <c r="C31" s="162">
        <f>C32+C50+C38+C44</f>
        <v>50</v>
      </c>
    </row>
    <row r="32" spans="1:3" x14ac:dyDescent="0.2">
      <c r="A32" s="163" t="s">
        <v>180</v>
      </c>
      <c r="B32" s="164">
        <f>SUM(B33:B37)</f>
        <v>3552631.78</v>
      </c>
      <c r="C32" s="165">
        <f>SUM(C33:C37)</f>
        <v>19</v>
      </c>
    </row>
    <row r="33" spans="1:3" x14ac:dyDescent="0.2">
      <c r="A33" s="166" t="s">
        <v>181</v>
      </c>
      <c r="B33" s="167">
        <v>560941.86</v>
      </c>
      <c r="C33" s="168">
        <v>3</v>
      </c>
    </row>
    <row r="34" spans="1:3" x14ac:dyDescent="0.2">
      <c r="A34" s="166" t="s">
        <v>6</v>
      </c>
      <c r="B34" s="167">
        <v>560941.86</v>
      </c>
      <c r="C34" s="168">
        <v>3</v>
      </c>
    </row>
    <row r="35" spans="1:3" x14ac:dyDescent="0.2">
      <c r="A35" s="166" t="s">
        <v>182</v>
      </c>
      <c r="B35" s="167">
        <v>934903.1</v>
      </c>
      <c r="C35" s="168">
        <v>5</v>
      </c>
    </row>
    <row r="36" spans="1:3" ht="24" x14ac:dyDescent="0.2">
      <c r="A36" s="166" t="s">
        <v>223</v>
      </c>
      <c r="B36" s="167">
        <v>747922.48</v>
      </c>
      <c r="C36" s="168">
        <v>4</v>
      </c>
    </row>
    <row r="37" spans="1:3" x14ac:dyDescent="0.2">
      <c r="A37" s="166" t="s">
        <v>183</v>
      </c>
      <c r="B37" s="167">
        <v>747922.48</v>
      </c>
      <c r="C37" s="168">
        <v>4</v>
      </c>
    </row>
    <row r="38" spans="1:3" x14ac:dyDescent="0.2">
      <c r="A38" s="169" t="s">
        <v>184</v>
      </c>
      <c r="B38" s="164">
        <f>SUM(B39:B43)</f>
        <v>3552631.78</v>
      </c>
      <c r="C38" s="165">
        <f>SUM(C39:C43)</f>
        <v>19</v>
      </c>
    </row>
    <row r="39" spans="1:3" x14ac:dyDescent="0.2">
      <c r="A39" s="166" t="s">
        <v>181</v>
      </c>
      <c r="B39" s="167">
        <v>373961.24</v>
      </c>
      <c r="C39" s="168">
        <v>2</v>
      </c>
    </row>
    <row r="40" spans="1:3" x14ac:dyDescent="0.2">
      <c r="A40" s="166" t="s">
        <v>6</v>
      </c>
      <c r="B40" s="167">
        <v>186980.62</v>
      </c>
      <c r="C40" s="168">
        <v>1</v>
      </c>
    </row>
    <row r="41" spans="1:3" x14ac:dyDescent="0.2">
      <c r="A41" s="166" t="s">
        <v>182</v>
      </c>
      <c r="B41" s="167">
        <v>747922.48</v>
      </c>
      <c r="C41" s="168">
        <v>4</v>
      </c>
    </row>
    <row r="42" spans="1:3" ht="24" x14ac:dyDescent="0.2">
      <c r="A42" s="166" t="s">
        <v>223</v>
      </c>
      <c r="B42" s="167">
        <v>373961.24</v>
      </c>
      <c r="C42" s="168">
        <v>2</v>
      </c>
    </row>
    <row r="43" spans="1:3" x14ac:dyDescent="0.2">
      <c r="A43" s="166" t="s">
        <v>183</v>
      </c>
      <c r="B43" s="167">
        <v>1869806.2</v>
      </c>
      <c r="C43" s="168">
        <v>10</v>
      </c>
    </row>
    <row r="44" spans="1:3" x14ac:dyDescent="0.2">
      <c r="A44" s="169" t="s">
        <v>185</v>
      </c>
      <c r="B44" s="164">
        <f>SUM(B45:B49)</f>
        <v>1869806.2</v>
      </c>
      <c r="C44" s="165">
        <f>SUM(C45:C49)</f>
        <v>10</v>
      </c>
    </row>
    <row r="45" spans="1:3" ht="18" customHeight="1" x14ac:dyDescent="0.2">
      <c r="A45" s="166" t="s">
        <v>181</v>
      </c>
      <c r="B45" s="167">
        <v>186980.62</v>
      </c>
      <c r="C45" s="168">
        <v>1</v>
      </c>
    </row>
    <row r="46" spans="1:3" x14ac:dyDescent="0.2">
      <c r="A46" s="166" t="s">
        <v>6</v>
      </c>
      <c r="B46" s="167">
        <v>186980.62</v>
      </c>
      <c r="C46" s="168">
        <v>1</v>
      </c>
    </row>
    <row r="47" spans="1:3" x14ac:dyDescent="0.2">
      <c r="A47" s="166" t="s">
        <v>182</v>
      </c>
      <c r="B47" s="167">
        <v>373961.24</v>
      </c>
      <c r="C47" s="168">
        <v>2</v>
      </c>
    </row>
    <row r="48" spans="1:3" ht="24" x14ac:dyDescent="0.2">
      <c r="A48" s="166" t="s">
        <v>223</v>
      </c>
      <c r="B48" s="167">
        <v>560941.86</v>
      </c>
      <c r="C48" s="168">
        <v>3</v>
      </c>
    </row>
    <row r="49" spans="1:3" x14ac:dyDescent="0.2">
      <c r="A49" s="166" t="s">
        <v>183</v>
      </c>
      <c r="B49" s="167">
        <v>560941.86</v>
      </c>
      <c r="C49" s="168">
        <v>3</v>
      </c>
    </row>
    <row r="50" spans="1:3" x14ac:dyDescent="0.2">
      <c r="A50" s="169" t="s">
        <v>186</v>
      </c>
      <c r="B50" s="164">
        <f>SUM(B51:B55)</f>
        <v>373961.24</v>
      </c>
      <c r="C50" s="165">
        <f>SUM(C51:C55)</f>
        <v>2</v>
      </c>
    </row>
    <row r="51" spans="1:3" x14ac:dyDescent="0.2">
      <c r="A51" s="166" t="s">
        <v>181</v>
      </c>
      <c r="B51" s="167">
        <v>0</v>
      </c>
      <c r="C51" s="168">
        <v>0</v>
      </c>
    </row>
    <row r="52" spans="1:3" x14ac:dyDescent="0.2">
      <c r="A52" s="166" t="s">
        <v>6</v>
      </c>
      <c r="B52" s="167">
        <v>0</v>
      </c>
      <c r="C52" s="168">
        <v>0</v>
      </c>
    </row>
    <row r="53" spans="1:3" x14ac:dyDescent="0.2">
      <c r="A53" s="166" t="s">
        <v>182</v>
      </c>
      <c r="B53" s="167">
        <v>0</v>
      </c>
      <c r="C53" s="168">
        <v>0</v>
      </c>
    </row>
    <row r="54" spans="1:3" ht="24" x14ac:dyDescent="0.2">
      <c r="A54" s="166" t="s">
        <v>223</v>
      </c>
      <c r="B54" s="167">
        <v>186980.62</v>
      </c>
      <c r="C54" s="168">
        <v>1</v>
      </c>
    </row>
    <row r="55" spans="1:3" x14ac:dyDescent="0.2">
      <c r="A55" s="166" t="s">
        <v>183</v>
      </c>
      <c r="B55" s="167">
        <v>186980.62</v>
      </c>
      <c r="C55" s="168">
        <v>1</v>
      </c>
    </row>
    <row r="56" spans="1:3" ht="24" x14ac:dyDescent="0.2">
      <c r="A56" s="160" t="s">
        <v>198</v>
      </c>
      <c r="B56" s="161">
        <f>B57+B75+B63+B69</f>
        <v>42281836.799999997</v>
      </c>
      <c r="C56" s="162">
        <f>C57+C75+C63+C69</f>
        <v>320</v>
      </c>
    </row>
    <row r="57" spans="1:3" x14ac:dyDescent="0.2">
      <c r="A57" s="163" t="s">
        <v>180</v>
      </c>
      <c r="B57" s="164">
        <f>SUM(B58:B62)</f>
        <v>8059975.1399999997</v>
      </c>
      <c r="C57" s="165">
        <f>SUM(C58:C62)</f>
        <v>61</v>
      </c>
    </row>
    <row r="58" spans="1:3" x14ac:dyDescent="0.2">
      <c r="A58" s="166" t="s">
        <v>181</v>
      </c>
      <c r="B58" s="167">
        <v>1453438.14</v>
      </c>
      <c r="C58" s="168">
        <v>11</v>
      </c>
    </row>
    <row r="59" spans="1:3" x14ac:dyDescent="0.2">
      <c r="A59" s="166" t="s">
        <v>6</v>
      </c>
      <c r="B59" s="167">
        <v>792784.44</v>
      </c>
      <c r="C59" s="168">
        <v>6</v>
      </c>
    </row>
    <row r="60" spans="1:3" x14ac:dyDescent="0.2">
      <c r="A60" s="166" t="s">
        <v>182</v>
      </c>
      <c r="B60" s="167">
        <v>1189176.6599999999</v>
      </c>
      <c r="C60" s="168">
        <v>9</v>
      </c>
    </row>
    <row r="61" spans="1:3" ht="24" x14ac:dyDescent="0.2">
      <c r="A61" s="166" t="s">
        <v>223</v>
      </c>
      <c r="B61" s="167">
        <v>1717699.62</v>
      </c>
      <c r="C61" s="168">
        <v>13</v>
      </c>
    </row>
    <row r="62" spans="1:3" x14ac:dyDescent="0.2">
      <c r="A62" s="166" t="s">
        <v>183</v>
      </c>
      <c r="B62" s="167">
        <v>2906876.28</v>
      </c>
      <c r="C62" s="168">
        <v>22</v>
      </c>
    </row>
    <row r="63" spans="1:3" x14ac:dyDescent="0.2">
      <c r="A63" s="169" t="s">
        <v>184</v>
      </c>
      <c r="B63" s="164">
        <f>SUM(B64:B68)</f>
        <v>12552420.300000001</v>
      </c>
      <c r="C63" s="165">
        <f>SUM(C64:C68)</f>
        <v>95</v>
      </c>
    </row>
    <row r="64" spans="1:3" x14ac:dyDescent="0.2">
      <c r="A64" s="166" t="s">
        <v>181</v>
      </c>
      <c r="B64" s="167">
        <v>1717699.62</v>
      </c>
      <c r="C64" s="168">
        <v>13</v>
      </c>
    </row>
    <row r="65" spans="1:3" x14ac:dyDescent="0.2">
      <c r="A65" s="166" t="s">
        <v>6</v>
      </c>
      <c r="B65" s="167">
        <v>1717699.62</v>
      </c>
      <c r="C65" s="168">
        <v>13</v>
      </c>
    </row>
    <row r="66" spans="1:3" x14ac:dyDescent="0.2">
      <c r="A66" s="166" t="s">
        <v>182</v>
      </c>
      <c r="B66" s="167">
        <v>2642614.7999999998</v>
      </c>
      <c r="C66" s="168">
        <v>20</v>
      </c>
    </row>
    <row r="67" spans="1:3" ht="24" x14ac:dyDescent="0.2">
      <c r="A67" s="166" t="s">
        <v>223</v>
      </c>
      <c r="B67" s="167">
        <v>2510484.06</v>
      </c>
      <c r="C67" s="168">
        <v>19</v>
      </c>
    </row>
    <row r="68" spans="1:3" x14ac:dyDescent="0.2">
      <c r="A68" s="166" t="s">
        <v>183</v>
      </c>
      <c r="B68" s="167">
        <v>3963922.2</v>
      </c>
      <c r="C68" s="168">
        <v>30</v>
      </c>
    </row>
    <row r="69" spans="1:3" x14ac:dyDescent="0.2">
      <c r="A69" s="169" t="s">
        <v>185</v>
      </c>
      <c r="B69" s="164">
        <f>SUM(B70:B74)</f>
        <v>20348133.960000001</v>
      </c>
      <c r="C69" s="165">
        <f>SUM(C70:C74)</f>
        <v>154</v>
      </c>
    </row>
    <row r="70" spans="1:3" x14ac:dyDescent="0.2">
      <c r="A70" s="166" t="s">
        <v>181</v>
      </c>
      <c r="B70" s="167">
        <v>3963922.2</v>
      </c>
      <c r="C70" s="168">
        <v>30</v>
      </c>
    </row>
    <row r="71" spans="1:3" x14ac:dyDescent="0.2">
      <c r="A71" s="166" t="s">
        <v>6</v>
      </c>
      <c r="B71" s="167">
        <v>3963922.2</v>
      </c>
      <c r="C71" s="168">
        <v>30</v>
      </c>
    </row>
    <row r="72" spans="1:3" x14ac:dyDescent="0.2">
      <c r="A72" s="166" t="s">
        <v>182</v>
      </c>
      <c r="B72" s="167">
        <v>4096052.94</v>
      </c>
      <c r="C72" s="168">
        <v>31</v>
      </c>
    </row>
    <row r="73" spans="1:3" ht="24" x14ac:dyDescent="0.2">
      <c r="A73" s="166" t="s">
        <v>223</v>
      </c>
      <c r="B73" s="167">
        <v>4096052.94</v>
      </c>
      <c r="C73" s="168">
        <v>31</v>
      </c>
    </row>
    <row r="74" spans="1:3" x14ac:dyDescent="0.2">
      <c r="A74" s="166" t="s">
        <v>183</v>
      </c>
      <c r="B74" s="167">
        <v>4228183.68</v>
      </c>
      <c r="C74" s="168">
        <v>32</v>
      </c>
    </row>
    <row r="75" spans="1:3" x14ac:dyDescent="0.2">
      <c r="A75" s="169" t="s">
        <v>186</v>
      </c>
      <c r="B75" s="164">
        <f>SUM(B76:B80)</f>
        <v>1321307.3999999999</v>
      </c>
      <c r="C75" s="165">
        <f>SUM(C76:C80)</f>
        <v>10</v>
      </c>
    </row>
    <row r="76" spans="1:3" x14ac:dyDescent="0.2">
      <c r="A76" s="166" t="s">
        <v>181</v>
      </c>
      <c r="B76" s="167">
        <v>264261.48</v>
      </c>
      <c r="C76" s="168">
        <v>2</v>
      </c>
    </row>
    <row r="77" spans="1:3" x14ac:dyDescent="0.2">
      <c r="A77" s="166" t="s">
        <v>6</v>
      </c>
      <c r="B77" s="167">
        <v>264261.48</v>
      </c>
      <c r="C77" s="168">
        <v>2</v>
      </c>
    </row>
    <row r="78" spans="1:3" x14ac:dyDescent="0.2">
      <c r="A78" s="166" t="s">
        <v>182</v>
      </c>
      <c r="B78" s="167">
        <v>264261.48</v>
      </c>
      <c r="C78" s="168">
        <v>2</v>
      </c>
    </row>
    <row r="79" spans="1:3" ht="24" x14ac:dyDescent="0.2">
      <c r="A79" s="166" t="s">
        <v>223</v>
      </c>
      <c r="B79" s="167">
        <v>264261.48</v>
      </c>
      <c r="C79" s="168">
        <v>2</v>
      </c>
    </row>
    <row r="80" spans="1:3" x14ac:dyDescent="0.2">
      <c r="A80" s="166" t="s">
        <v>183</v>
      </c>
      <c r="B80" s="167">
        <v>264261.48</v>
      </c>
      <c r="C80" s="168">
        <v>2</v>
      </c>
    </row>
    <row r="81" spans="1:3" ht="24" x14ac:dyDescent="0.2">
      <c r="A81" s="160" t="s">
        <v>199</v>
      </c>
      <c r="B81" s="161">
        <f>B82+B89+B85+B87</f>
        <v>1561332.2</v>
      </c>
      <c r="C81" s="162">
        <f>C82+C89+C85+C87</f>
        <v>5</v>
      </c>
    </row>
    <row r="82" spans="1:3" x14ac:dyDescent="0.2">
      <c r="A82" s="163" t="s">
        <v>180</v>
      </c>
      <c r="B82" s="164">
        <f>SUM(B83:B84)</f>
        <v>0</v>
      </c>
      <c r="C82" s="165">
        <f>SUM(C83:C84)</f>
        <v>0</v>
      </c>
    </row>
    <row r="83" spans="1:3" x14ac:dyDescent="0.2">
      <c r="A83" s="166" t="s">
        <v>182</v>
      </c>
      <c r="B83" s="167">
        <v>0</v>
      </c>
      <c r="C83" s="168">
        <v>0</v>
      </c>
    </row>
    <row r="84" spans="1:3" x14ac:dyDescent="0.2">
      <c r="A84" s="166" t="s">
        <v>183</v>
      </c>
      <c r="B84" s="167">
        <v>0</v>
      </c>
      <c r="C84" s="168">
        <v>0</v>
      </c>
    </row>
    <row r="85" spans="1:3" x14ac:dyDescent="0.2">
      <c r="A85" s="169" t="s">
        <v>184</v>
      </c>
      <c r="B85" s="164">
        <f>SUM(B86:B86)</f>
        <v>624532.88</v>
      </c>
      <c r="C85" s="165">
        <f>SUM(C86:C86)</f>
        <v>2</v>
      </c>
    </row>
    <row r="86" spans="1:3" x14ac:dyDescent="0.2">
      <c r="A86" s="166" t="s">
        <v>183</v>
      </c>
      <c r="B86" s="167">
        <v>624532.88</v>
      </c>
      <c r="C86" s="168">
        <v>2</v>
      </c>
    </row>
    <row r="87" spans="1:3" x14ac:dyDescent="0.2">
      <c r="A87" s="169" t="s">
        <v>185</v>
      </c>
      <c r="B87" s="164">
        <f>SUM(B88:B88)</f>
        <v>624532.88</v>
      </c>
      <c r="C87" s="165">
        <f>SUM(C88:C88)</f>
        <v>2</v>
      </c>
    </row>
    <row r="88" spans="1:3" x14ac:dyDescent="0.2">
      <c r="A88" s="166" t="s">
        <v>183</v>
      </c>
      <c r="B88" s="167">
        <v>624532.88</v>
      </c>
      <c r="C88" s="168">
        <v>2</v>
      </c>
    </row>
    <row r="89" spans="1:3" x14ac:dyDescent="0.2">
      <c r="A89" s="169" t="s">
        <v>186</v>
      </c>
      <c r="B89" s="164">
        <f>SUM(B90:B90)</f>
        <v>312266.44</v>
      </c>
      <c r="C89" s="165">
        <f>SUM(C90:C90)</f>
        <v>1</v>
      </c>
    </row>
    <row r="90" spans="1:3" x14ac:dyDescent="0.2">
      <c r="A90" s="166" t="s">
        <v>183</v>
      </c>
      <c r="B90" s="167">
        <v>312266.44</v>
      </c>
      <c r="C90" s="168">
        <v>1</v>
      </c>
    </row>
    <row r="91" spans="1:3" x14ac:dyDescent="0.2">
      <c r="A91" s="160" t="s">
        <v>187</v>
      </c>
      <c r="B91" s="162">
        <f>B92+B110+B98+B104</f>
        <v>35065000</v>
      </c>
      <c r="C91" s="162">
        <f>C92+C110+C98+C104</f>
        <v>900</v>
      </c>
    </row>
    <row r="92" spans="1:3" x14ac:dyDescent="0.2">
      <c r="A92" s="163" t="s">
        <v>180</v>
      </c>
      <c r="B92" s="165">
        <f>SUM(B93:B97)</f>
        <v>17451939</v>
      </c>
      <c r="C92" s="165">
        <f>SUM(C93:C97)</f>
        <v>303</v>
      </c>
    </row>
    <row r="93" spans="1:3" x14ac:dyDescent="0.2">
      <c r="A93" s="166" t="s">
        <v>181</v>
      </c>
      <c r="B93" s="168">
        <v>1623784</v>
      </c>
      <c r="C93" s="168">
        <v>29</v>
      </c>
    </row>
    <row r="94" spans="1:3" x14ac:dyDescent="0.2">
      <c r="A94" s="166" t="s">
        <v>6</v>
      </c>
      <c r="B94" s="168">
        <v>1203340</v>
      </c>
      <c r="C94" s="168">
        <v>24</v>
      </c>
    </row>
    <row r="95" spans="1:3" x14ac:dyDescent="0.2">
      <c r="A95" s="166" t="s">
        <v>182</v>
      </c>
      <c r="B95" s="168">
        <v>3265370</v>
      </c>
      <c r="C95" s="168">
        <v>71</v>
      </c>
    </row>
    <row r="96" spans="1:3" ht="24" x14ac:dyDescent="0.2">
      <c r="A96" s="166" t="s">
        <v>223</v>
      </c>
      <c r="B96" s="168">
        <v>2681811</v>
      </c>
      <c r="C96" s="168">
        <v>46</v>
      </c>
    </row>
    <row r="97" spans="1:3" x14ac:dyDescent="0.2">
      <c r="A97" s="166" t="s">
        <v>183</v>
      </c>
      <c r="B97" s="168">
        <v>8677634</v>
      </c>
      <c r="C97" s="168">
        <v>133</v>
      </c>
    </row>
    <row r="98" spans="1:3" x14ac:dyDescent="0.2">
      <c r="A98" s="169" t="s">
        <v>184</v>
      </c>
      <c r="B98" s="165">
        <f>SUM(B99:B103)</f>
        <v>5266250</v>
      </c>
      <c r="C98" s="165">
        <f>SUM(C99:C103)</f>
        <v>194</v>
      </c>
    </row>
    <row r="99" spans="1:3" x14ac:dyDescent="0.2">
      <c r="A99" s="166" t="s">
        <v>181</v>
      </c>
      <c r="B99" s="168">
        <v>746648</v>
      </c>
      <c r="C99" s="168">
        <v>27</v>
      </c>
    </row>
    <row r="100" spans="1:3" x14ac:dyDescent="0.2">
      <c r="A100" s="166" t="s">
        <v>6</v>
      </c>
      <c r="B100" s="168">
        <v>369126</v>
      </c>
      <c r="C100" s="168">
        <v>14</v>
      </c>
    </row>
    <row r="101" spans="1:3" x14ac:dyDescent="0.2">
      <c r="A101" s="166" t="s">
        <v>182</v>
      </c>
      <c r="B101" s="168">
        <v>1319614</v>
      </c>
      <c r="C101" s="168">
        <v>49</v>
      </c>
    </row>
    <row r="102" spans="1:3" ht="24" x14ac:dyDescent="0.2">
      <c r="A102" s="166" t="s">
        <v>223</v>
      </c>
      <c r="B102" s="168">
        <v>721676</v>
      </c>
      <c r="C102" s="168">
        <v>27</v>
      </c>
    </row>
    <row r="103" spans="1:3" x14ac:dyDescent="0.2">
      <c r="A103" s="166" t="s">
        <v>183</v>
      </c>
      <c r="B103" s="168">
        <v>2109186</v>
      </c>
      <c r="C103" s="168">
        <v>77</v>
      </c>
    </row>
    <row r="104" spans="1:3" x14ac:dyDescent="0.2">
      <c r="A104" s="169" t="s">
        <v>185</v>
      </c>
      <c r="B104" s="165">
        <f>SUM(B105:B109)</f>
        <v>6166250</v>
      </c>
      <c r="C104" s="165">
        <f>SUM(C105:C109)</f>
        <v>203</v>
      </c>
    </row>
    <row r="105" spans="1:3" x14ac:dyDescent="0.2">
      <c r="A105" s="166" t="s">
        <v>181</v>
      </c>
      <c r="B105" s="168">
        <v>874250</v>
      </c>
      <c r="C105" s="168">
        <v>29</v>
      </c>
    </row>
    <row r="106" spans="1:3" x14ac:dyDescent="0.2">
      <c r="A106" s="166" t="s">
        <v>6</v>
      </c>
      <c r="B106" s="168">
        <v>432210</v>
      </c>
      <c r="C106" s="168">
        <v>14</v>
      </c>
    </row>
    <row r="107" spans="1:3" x14ac:dyDescent="0.2">
      <c r="A107" s="166" t="s">
        <v>182</v>
      </c>
      <c r="B107" s="168">
        <v>1545136</v>
      </c>
      <c r="C107" s="168">
        <v>51</v>
      </c>
    </row>
    <row r="108" spans="1:3" ht="24" x14ac:dyDescent="0.2">
      <c r="A108" s="166" t="s">
        <v>223</v>
      </c>
      <c r="B108" s="168">
        <v>845010</v>
      </c>
      <c r="C108" s="168">
        <v>28</v>
      </c>
    </row>
    <row r="109" spans="1:3" x14ac:dyDescent="0.2">
      <c r="A109" s="166" t="s">
        <v>183</v>
      </c>
      <c r="B109" s="168">
        <v>2469644</v>
      </c>
      <c r="C109" s="168">
        <v>81</v>
      </c>
    </row>
    <row r="110" spans="1:3" x14ac:dyDescent="0.2">
      <c r="A110" s="169" t="s">
        <v>186</v>
      </c>
      <c r="B110" s="165">
        <f>SUM(B111:B115)</f>
        <v>6180561</v>
      </c>
      <c r="C110" s="165">
        <f>SUM(C111:C115)</f>
        <v>200</v>
      </c>
    </row>
    <row r="111" spans="1:3" x14ac:dyDescent="0.2">
      <c r="A111" s="166" t="s">
        <v>181</v>
      </c>
      <c r="B111" s="168">
        <v>876280</v>
      </c>
      <c r="C111" s="168">
        <v>29</v>
      </c>
    </row>
    <row r="112" spans="1:3" x14ac:dyDescent="0.2">
      <c r="A112" s="166" t="s">
        <v>6</v>
      </c>
      <c r="B112" s="168">
        <v>433214</v>
      </c>
      <c r="C112" s="168">
        <v>14</v>
      </c>
    </row>
    <row r="113" spans="1:3" x14ac:dyDescent="0.2">
      <c r="A113" s="166" t="s">
        <v>182</v>
      </c>
      <c r="B113" s="168">
        <v>1548722</v>
      </c>
      <c r="C113" s="168">
        <v>50</v>
      </c>
    </row>
    <row r="114" spans="1:3" ht="24" x14ac:dyDescent="0.2">
      <c r="A114" s="166" t="s">
        <v>223</v>
      </c>
      <c r="B114" s="168">
        <v>846970</v>
      </c>
      <c r="C114" s="168">
        <v>27</v>
      </c>
    </row>
    <row r="115" spans="1:3" x14ac:dyDescent="0.2">
      <c r="A115" s="166" t="s">
        <v>183</v>
      </c>
      <c r="B115" s="168">
        <v>2475375</v>
      </c>
      <c r="C115" s="168">
        <v>80</v>
      </c>
    </row>
    <row r="116" spans="1:3" x14ac:dyDescent="0.2">
      <c r="A116" s="160" t="s">
        <v>200</v>
      </c>
      <c r="B116" s="162">
        <f>B117+B135+B123+B129</f>
        <v>3882000</v>
      </c>
      <c r="C116" s="162">
        <f>C117+C135+C123+C129</f>
        <v>370</v>
      </c>
    </row>
    <row r="117" spans="1:3" x14ac:dyDescent="0.2">
      <c r="A117" s="163" t="s">
        <v>180</v>
      </c>
      <c r="B117" s="165">
        <f>SUM(B118:B122)</f>
        <v>1611370</v>
      </c>
      <c r="C117" s="165">
        <f>SUM(C118:C122)</f>
        <v>116</v>
      </c>
    </row>
    <row r="118" spans="1:3" x14ac:dyDescent="0.2">
      <c r="A118" s="166" t="s">
        <v>181</v>
      </c>
      <c r="B118" s="168">
        <v>162058</v>
      </c>
      <c r="C118" s="168">
        <v>11</v>
      </c>
    </row>
    <row r="119" spans="1:3" x14ac:dyDescent="0.2">
      <c r="A119" s="166" t="s">
        <v>6</v>
      </c>
      <c r="B119" s="168">
        <v>98311</v>
      </c>
      <c r="C119" s="168">
        <v>7</v>
      </c>
    </row>
    <row r="120" spans="1:3" x14ac:dyDescent="0.2">
      <c r="A120" s="166" t="s">
        <v>182</v>
      </c>
      <c r="B120" s="168">
        <v>297568</v>
      </c>
      <c r="C120" s="168">
        <v>21</v>
      </c>
    </row>
    <row r="121" spans="1:3" ht="24" x14ac:dyDescent="0.2">
      <c r="A121" s="166" t="s">
        <v>223</v>
      </c>
      <c r="B121" s="168">
        <v>146881</v>
      </c>
      <c r="C121" s="168">
        <v>11</v>
      </c>
    </row>
    <row r="122" spans="1:3" x14ac:dyDescent="0.2">
      <c r="A122" s="166" t="s">
        <v>183</v>
      </c>
      <c r="B122" s="168">
        <v>906552</v>
      </c>
      <c r="C122" s="168">
        <v>66</v>
      </c>
    </row>
    <row r="123" spans="1:3" x14ac:dyDescent="0.2">
      <c r="A123" s="169" t="s">
        <v>184</v>
      </c>
      <c r="B123" s="165">
        <f>SUM(B124:B128)</f>
        <v>1230130</v>
      </c>
      <c r="C123" s="165">
        <f>SUM(C124:C128)</f>
        <v>103</v>
      </c>
    </row>
    <row r="124" spans="1:3" x14ac:dyDescent="0.2">
      <c r="A124" s="166" t="s">
        <v>181</v>
      </c>
      <c r="B124" s="168">
        <v>127729</v>
      </c>
      <c r="C124" s="168">
        <v>11</v>
      </c>
    </row>
    <row r="125" spans="1:3" x14ac:dyDescent="0.2">
      <c r="A125" s="166" t="s">
        <v>6</v>
      </c>
      <c r="B125" s="168">
        <v>61709</v>
      </c>
      <c r="C125" s="168">
        <v>5</v>
      </c>
    </row>
    <row r="126" spans="1:3" x14ac:dyDescent="0.2">
      <c r="A126" s="166" t="s">
        <v>182</v>
      </c>
      <c r="B126" s="168">
        <v>193032</v>
      </c>
      <c r="C126" s="168">
        <v>16</v>
      </c>
    </row>
    <row r="127" spans="1:3" ht="24" x14ac:dyDescent="0.2">
      <c r="A127" s="166" t="s">
        <v>223</v>
      </c>
      <c r="B127" s="168">
        <v>239402</v>
      </c>
      <c r="C127" s="168">
        <v>20</v>
      </c>
    </row>
    <row r="128" spans="1:3" x14ac:dyDescent="0.2">
      <c r="A128" s="166" t="s">
        <v>183</v>
      </c>
      <c r="B128" s="168">
        <v>608258</v>
      </c>
      <c r="C128" s="168">
        <v>51</v>
      </c>
    </row>
    <row r="129" spans="1:3" x14ac:dyDescent="0.2">
      <c r="A129" s="169" t="s">
        <v>185</v>
      </c>
      <c r="B129" s="165">
        <f>SUM(B130:B134)</f>
        <v>970500</v>
      </c>
      <c r="C129" s="165">
        <f>SUM(C130:C134)</f>
        <v>94</v>
      </c>
    </row>
    <row r="130" spans="1:3" x14ac:dyDescent="0.2">
      <c r="A130" s="166" t="s">
        <v>181</v>
      </c>
      <c r="B130" s="168">
        <v>100771</v>
      </c>
      <c r="C130" s="168">
        <v>10</v>
      </c>
    </row>
    <row r="131" spans="1:3" x14ac:dyDescent="0.2">
      <c r="A131" s="166" t="s">
        <v>6</v>
      </c>
      <c r="B131" s="168">
        <v>48685</v>
      </c>
      <c r="C131" s="168">
        <v>5</v>
      </c>
    </row>
    <row r="132" spans="1:3" x14ac:dyDescent="0.2">
      <c r="A132" s="166" t="s">
        <v>182</v>
      </c>
      <c r="B132" s="168">
        <v>152291</v>
      </c>
      <c r="C132" s="168">
        <v>15</v>
      </c>
    </row>
    <row r="133" spans="1:3" ht="24" x14ac:dyDescent="0.2">
      <c r="A133" s="166" t="s">
        <v>223</v>
      </c>
      <c r="B133" s="168">
        <v>188874</v>
      </c>
      <c r="C133" s="168">
        <v>18</v>
      </c>
    </row>
    <row r="134" spans="1:3" x14ac:dyDescent="0.2">
      <c r="A134" s="166" t="s">
        <v>183</v>
      </c>
      <c r="B134" s="168">
        <v>479879</v>
      </c>
      <c r="C134" s="168">
        <v>46</v>
      </c>
    </row>
    <row r="135" spans="1:3" x14ac:dyDescent="0.2">
      <c r="A135" s="169" t="s">
        <v>186</v>
      </c>
      <c r="B135" s="165">
        <f>SUM(B136:B140)</f>
        <v>70000</v>
      </c>
      <c r="C135" s="165">
        <f>SUM(C136:C140)</f>
        <v>57</v>
      </c>
    </row>
    <row r="136" spans="1:3" x14ac:dyDescent="0.2">
      <c r="A136" s="166" t="s">
        <v>181</v>
      </c>
      <c r="B136" s="168">
        <v>7268</v>
      </c>
      <c r="C136" s="168">
        <v>5</v>
      </c>
    </row>
    <row r="137" spans="1:3" x14ac:dyDescent="0.2">
      <c r="A137" s="166" t="s">
        <v>6</v>
      </c>
      <c r="B137" s="168">
        <v>3511</v>
      </c>
      <c r="C137" s="168">
        <v>3</v>
      </c>
    </row>
    <row r="138" spans="1:3" x14ac:dyDescent="0.2">
      <c r="A138" s="166" t="s">
        <v>182</v>
      </c>
      <c r="B138" s="168">
        <v>10984</v>
      </c>
      <c r="C138" s="168">
        <v>8</v>
      </c>
    </row>
    <row r="139" spans="1:3" ht="24" x14ac:dyDescent="0.2">
      <c r="A139" s="166" t="s">
        <v>223</v>
      </c>
      <c r="B139" s="168">
        <v>13623</v>
      </c>
      <c r="C139" s="168">
        <v>12</v>
      </c>
    </row>
    <row r="140" spans="1:3" x14ac:dyDescent="0.2">
      <c r="A140" s="166" t="s">
        <v>183</v>
      </c>
      <c r="B140" s="168">
        <v>34614</v>
      </c>
      <c r="C140" s="168">
        <v>29</v>
      </c>
    </row>
  </sheetData>
  <mergeCells count="4">
    <mergeCell ref="B1:C1"/>
    <mergeCell ref="A2:C2"/>
    <mergeCell ref="A3:A5"/>
    <mergeCell ref="B3:C4"/>
  </mergeCells>
  <pageMargins left="0.7" right="0.7" top="0.75" bottom="0.75" header="0.3" footer="0.3"/>
  <pageSetup paperSize="9" scale="78" orientation="portrait" r:id="rId1"/>
  <rowBreaks count="1" manualBreakCount="1">
    <brk id="55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BreakPreview" zoomScale="106" zoomScaleNormal="100" zoomScaleSheetLayoutView="106" workbookViewId="0">
      <selection activeCell="D1" sqref="D1:G1"/>
    </sheetView>
  </sheetViews>
  <sheetFormatPr defaultColWidth="10.6640625" defaultRowHeight="11.25" outlineLevelRow="2" x14ac:dyDescent="0.2"/>
  <cols>
    <col min="1" max="1" width="30.5" style="1" customWidth="1"/>
    <col min="2" max="2" width="9.1640625" style="1" customWidth="1"/>
    <col min="3" max="3" width="20.33203125" style="1" bestFit="1" customWidth="1"/>
    <col min="4" max="4" width="11" customWidth="1"/>
    <col min="5" max="5" width="18.83203125" bestFit="1" customWidth="1"/>
    <col min="6" max="6" width="10.33203125" customWidth="1"/>
    <col min="7" max="7" width="20.33203125" bestFit="1" customWidth="1"/>
  </cols>
  <sheetData>
    <row r="1" spans="1:7" ht="33.75" customHeight="1" x14ac:dyDescent="0.25">
      <c r="A1" s="141"/>
      <c r="B1" s="141"/>
      <c r="C1" s="141"/>
      <c r="D1" s="248" t="s">
        <v>236</v>
      </c>
      <c r="E1" s="248"/>
      <c r="F1" s="248"/>
      <c r="G1" s="248"/>
    </row>
    <row r="2" spans="1:7" ht="61.5" customHeight="1" x14ac:dyDescent="0.2">
      <c r="A2" s="249" t="s">
        <v>188</v>
      </c>
      <c r="B2" s="249"/>
      <c r="C2" s="249"/>
      <c r="D2" s="249"/>
      <c r="E2" s="249"/>
      <c r="F2" s="249"/>
      <c r="G2" s="249"/>
    </row>
    <row r="3" spans="1:7" s="1" customFormat="1" ht="38.25" customHeight="1" x14ac:dyDescent="0.25">
      <c r="A3" s="250" t="s">
        <v>189</v>
      </c>
      <c r="B3" s="252" t="s">
        <v>168</v>
      </c>
      <c r="C3" s="253"/>
      <c r="D3" s="252" t="s">
        <v>169</v>
      </c>
      <c r="E3" s="253"/>
      <c r="F3" s="254" t="s">
        <v>170</v>
      </c>
      <c r="G3" s="255"/>
    </row>
    <row r="4" spans="1:7" ht="19.5" customHeight="1" x14ac:dyDescent="0.2">
      <c r="A4" s="251"/>
      <c r="B4" s="142" t="s">
        <v>171</v>
      </c>
      <c r="C4" s="143" t="s">
        <v>172</v>
      </c>
      <c r="D4" s="144" t="s">
        <v>171</v>
      </c>
      <c r="E4" s="144" t="s">
        <v>172</v>
      </c>
      <c r="F4" s="144" t="s">
        <v>171</v>
      </c>
      <c r="G4" s="144" t="s">
        <v>172</v>
      </c>
    </row>
    <row r="5" spans="1:7" ht="31.5" outlineLevel="1" x14ac:dyDescent="0.25">
      <c r="A5" s="145" t="s">
        <v>190</v>
      </c>
      <c r="B5" s="152">
        <f>SUM(B6:B9)</f>
        <v>250</v>
      </c>
      <c r="C5" s="153">
        <f t="shared" ref="C5:G5" si="0">SUM(C6:C9)</f>
        <v>31255580</v>
      </c>
      <c r="D5" s="152">
        <f t="shared" si="0"/>
        <v>0</v>
      </c>
      <c r="E5" s="152">
        <f t="shared" si="0"/>
        <v>0</v>
      </c>
      <c r="F5" s="152">
        <f t="shared" si="0"/>
        <v>250</v>
      </c>
      <c r="G5" s="153">
        <f t="shared" si="0"/>
        <v>31255580</v>
      </c>
    </row>
    <row r="6" spans="1:7" ht="15.75" outlineLevel="2" x14ac:dyDescent="0.25">
      <c r="A6" s="146" t="s">
        <v>173</v>
      </c>
      <c r="B6" s="147">
        <v>63</v>
      </c>
      <c r="C6" s="148">
        <v>7876406.1600000001</v>
      </c>
      <c r="D6" s="149">
        <v>-28</v>
      </c>
      <c r="E6" s="150">
        <v>-3500624.96</v>
      </c>
      <c r="F6" s="151">
        <f t="shared" ref="F6:G9" si="1">B6+D6</f>
        <v>35</v>
      </c>
      <c r="G6" s="150">
        <f t="shared" si="1"/>
        <v>4375781.2</v>
      </c>
    </row>
    <row r="7" spans="1:7" ht="15.75" outlineLevel="2" x14ac:dyDescent="0.25">
      <c r="A7" s="146" t="s">
        <v>174</v>
      </c>
      <c r="B7" s="147">
        <v>63</v>
      </c>
      <c r="C7" s="148">
        <v>7876406.1600000001</v>
      </c>
      <c r="D7" s="149">
        <v>63</v>
      </c>
      <c r="E7" s="150">
        <v>7876406.1600000001</v>
      </c>
      <c r="F7" s="151">
        <f t="shared" si="1"/>
        <v>126</v>
      </c>
      <c r="G7" s="150">
        <f t="shared" si="1"/>
        <v>15752812.32</v>
      </c>
    </row>
    <row r="8" spans="1:7" ht="15.75" outlineLevel="2" x14ac:dyDescent="0.25">
      <c r="A8" s="146" t="s">
        <v>175</v>
      </c>
      <c r="B8" s="147">
        <v>62</v>
      </c>
      <c r="C8" s="148">
        <v>7751383.8399999999</v>
      </c>
      <c r="D8" s="149">
        <v>21</v>
      </c>
      <c r="E8" s="150">
        <v>2625468.7200000002</v>
      </c>
      <c r="F8" s="151">
        <f t="shared" si="1"/>
        <v>83</v>
      </c>
      <c r="G8" s="150">
        <f t="shared" si="1"/>
        <v>10376852.560000001</v>
      </c>
    </row>
    <row r="9" spans="1:7" ht="15.75" outlineLevel="2" x14ac:dyDescent="0.25">
      <c r="A9" s="146" t="s">
        <v>176</v>
      </c>
      <c r="B9" s="147">
        <v>62</v>
      </c>
      <c r="C9" s="148">
        <v>7751383.8399999999</v>
      </c>
      <c r="D9" s="149">
        <v>-56</v>
      </c>
      <c r="E9" s="150">
        <v>-7001249.9199999999</v>
      </c>
      <c r="F9" s="151">
        <f t="shared" si="1"/>
        <v>6</v>
      </c>
      <c r="G9" s="150">
        <f t="shared" si="1"/>
        <v>750133.92</v>
      </c>
    </row>
    <row r="10" spans="1:7" ht="31.5" outlineLevel="2" x14ac:dyDescent="0.25">
      <c r="A10" s="145" t="s">
        <v>191</v>
      </c>
      <c r="B10" s="152">
        <f>SUM(B11:B14)</f>
        <v>50</v>
      </c>
      <c r="C10" s="153">
        <f t="shared" ref="C10" si="2">SUM(C11:C14)</f>
        <v>9349031</v>
      </c>
      <c r="D10" s="152">
        <f t="shared" ref="D10" si="3">SUM(D11:D14)</f>
        <v>0</v>
      </c>
      <c r="E10" s="152">
        <f t="shared" ref="E10" si="4">SUM(E11:E14)</f>
        <v>0</v>
      </c>
      <c r="F10" s="152">
        <f t="shared" ref="F10" si="5">SUM(F11:F14)</f>
        <v>50</v>
      </c>
      <c r="G10" s="153">
        <f t="shared" ref="G10" si="6">SUM(G11:G14)</f>
        <v>9349031</v>
      </c>
    </row>
    <row r="11" spans="1:7" ht="15.75" outlineLevel="2" x14ac:dyDescent="0.25">
      <c r="A11" s="146" t="s">
        <v>173</v>
      </c>
      <c r="B11" s="147">
        <v>13</v>
      </c>
      <c r="C11" s="148">
        <v>2430748.06</v>
      </c>
      <c r="D11" s="149">
        <v>6</v>
      </c>
      <c r="E11" s="150">
        <v>1121883.72</v>
      </c>
      <c r="F11" s="151">
        <v>19</v>
      </c>
      <c r="G11" s="150">
        <v>3552631.78</v>
      </c>
    </row>
    <row r="12" spans="1:7" ht="15.75" outlineLevel="2" x14ac:dyDescent="0.25">
      <c r="A12" s="146" t="s">
        <v>174</v>
      </c>
      <c r="B12" s="147">
        <v>13</v>
      </c>
      <c r="C12" s="148">
        <v>2430748.06</v>
      </c>
      <c r="D12" s="149">
        <v>6</v>
      </c>
      <c r="E12" s="150">
        <v>1121883.72</v>
      </c>
      <c r="F12" s="151">
        <v>19</v>
      </c>
      <c r="G12" s="150">
        <v>3552631.78</v>
      </c>
    </row>
    <row r="13" spans="1:7" ht="15.75" outlineLevel="2" x14ac:dyDescent="0.25">
      <c r="A13" s="146" t="s">
        <v>175</v>
      </c>
      <c r="B13" s="147">
        <v>12</v>
      </c>
      <c r="C13" s="148">
        <v>2243767.44</v>
      </c>
      <c r="D13" s="149">
        <v>-2</v>
      </c>
      <c r="E13" s="150">
        <v>-373961.24</v>
      </c>
      <c r="F13" s="151">
        <f t="shared" ref="F13:F14" si="7">B13+D13</f>
        <v>10</v>
      </c>
      <c r="G13" s="150">
        <f t="shared" ref="G13:G14" si="8">C13+E13</f>
        <v>1869806.2</v>
      </c>
    </row>
    <row r="14" spans="1:7" ht="15.75" outlineLevel="2" x14ac:dyDescent="0.25">
      <c r="A14" s="146" t="s">
        <v>176</v>
      </c>
      <c r="B14" s="147">
        <v>12</v>
      </c>
      <c r="C14" s="148">
        <v>2243767.44</v>
      </c>
      <c r="D14" s="149">
        <v>-10</v>
      </c>
      <c r="E14" s="150">
        <v>-1869806.2</v>
      </c>
      <c r="F14" s="151">
        <f t="shared" si="7"/>
        <v>2</v>
      </c>
      <c r="G14" s="150">
        <f t="shared" si="8"/>
        <v>373961.24</v>
      </c>
    </row>
    <row r="15" spans="1:7" ht="31.5" outlineLevel="2" x14ac:dyDescent="0.25">
      <c r="A15" s="145" t="s">
        <v>192</v>
      </c>
      <c r="B15" s="152">
        <f>SUM(B16:B19)</f>
        <v>320</v>
      </c>
      <c r="C15" s="153">
        <f t="shared" ref="C15" si="9">SUM(C16:C19)</f>
        <v>42281836.799999997</v>
      </c>
      <c r="D15" s="152">
        <f t="shared" ref="D15" si="10">SUM(D16:D19)</f>
        <v>0</v>
      </c>
      <c r="E15" s="152">
        <f t="shared" ref="E15" si="11">SUM(E16:E19)</f>
        <v>0</v>
      </c>
      <c r="F15" s="152">
        <f t="shared" ref="F15:G15" si="12">SUM(F16:F19)</f>
        <v>320</v>
      </c>
      <c r="G15" s="153">
        <f t="shared" si="12"/>
        <v>42281836.799999997</v>
      </c>
    </row>
    <row r="16" spans="1:7" ht="15.75" outlineLevel="2" x14ac:dyDescent="0.25">
      <c r="A16" s="146" t="s">
        <v>173</v>
      </c>
      <c r="B16" s="147">
        <v>80</v>
      </c>
      <c r="C16" s="148">
        <v>10570459.199999999</v>
      </c>
      <c r="D16" s="149">
        <v>-19</v>
      </c>
      <c r="E16" s="150">
        <v>-2510484.06</v>
      </c>
      <c r="F16" s="151">
        <f t="shared" ref="F16:F19" si="13">B16+D16</f>
        <v>61</v>
      </c>
      <c r="G16" s="150">
        <f t="shared" ref="G16:G19" si="14">C16+E16</f>
        <v>8059975.1399999997</v>
      </c>
    </row>
    <row r="17" spans="1:7" ht="15.75" outlineLevel="2" x14ac:dyDescent="0.25">
      <c r="A17" s="146" t="s">
        <v>174</v>
      </c>
      <c r="B17" s="147">
        <v>80</v>
      </c>
      <c r="C17" s="148">
        <v>10570459.199999999</v>
      </c>
      <c r="D17" s="149">
        <v>15</v>
      </c>
      <c r="E17" s="150">
        <v>1981961.1</v>
      </c>
      <c r="F17" s="151">
        <f t="shared" si="13"/>
        <v>95</v>
      </c>
      <c r="G17" s="150">
        <f t="shared" si="14"/>
        <v>12552420.300000001</v>
      </c>
    </row>
    <row r="18" spans="1:7" ht="15.75" outlineLevel="2" x14ac:dyDescent="0.25">
      <c r="A18" s="146" t="s">
        <v>175</v>
      </c>
      <c r="B18" s="147">
        <v>80</v>
      </c>
      <c r="C18" s="148">
        <v>10570459.199999999</v>
      </c>
      <c r="D18" s="149">
        <v>74</v>
      </c>
      <c r="E18" s="150">
        <v>9777674.7599999998</v>
      </c>
      <c r="F18" s="151">
        <f t="shared" si="13"/>
        <v>154</v>
      </c>
      <c r="G18" s="150">
        <f t="shared" si="14"/>
        <v>20348133.960000001</v>
      </c>
    </row>
    <row r="19" spans="1:7" ht="15.75" outlineLevel="2" x14ac:dyDescent="0.25">
      <c r="A19" s="146" t="s">
        <v>176</v>
      </c>
      <c r="B19" s="147">
        <v>80</v>
      </c>
      <c r="C19" s="148">
        <v>10570459.199999999</v>
      </c>
      <c r="D19" s="149">
        <v>-70</v>
      </c>
      <c r="E19" s="150">
        <v>-9249151.8000000007</v>
      </c>
      <c r="F19" s="151">
        <f t="shared" si="13"/>
        <v>10</v>
      </c>
      <c r="G19" s="150">
        <f t="shared" si="14"/>
        <v>1321307.3999999999</v>
      </c>
    </row>
    <row r="20" spans="1:7" ht="31.5" outlineLevel="2" x14ac:dyDescent="0.25">
      <c r="A20" s="145" t="s">
        <v>193</v>
      </c>
      <c r="B20" s="152">
        <f>SUM(B21:B24)</f>
        <v>5</v>
      </c>
      <c r="C20" s="153">
        <f t="shared" ref="C20" si="15">SUM(C21:C24)</f>
        <v>1561332.2</v>
      </c>
      <c r="D20" s="152">
        <f t="shared" ref="D20" si="16">SUM(D21:D24)</f>
        <v>0</v>
      </c>
      <c r="E20" s="152">
        <f t="shared" ref="E20" si="17">SUM(E21:E24)</f>
        <v>0</v>
      </c>
      <c r="F20" s="152">
        <f t="shared" ref="F20:G20" si="18">SUM(F21:F24)</f>
        <v>5</v>
      </c>
      <c r="G20" s="153">
        <f t="shared" si="18"/>
        <v>1561332.2</v>
      </c>
    </row>
    <row r="21" spans="1:7" ht="15.75" outlineLevel="2" x14ac:dyDescent="0.25">
      <c r="A21" s="146" t="s">
        <v>173</v>
      </c>
      <c r="B21" s="147">
        <v>2</v>
      </c>
      <c r="C21" s="148">
        <v>624532.88</v>
      </c>
      <c r="D21" s="149">
        <v>-2</v>
      </c>
      <c r="E21" s="150">
        <v>-624532.88</v>
      </c>
      <c r="F21" s="151">
        <f t="shared" ref="F21:F24" si="19">B21+D21</f>
        <v>0</v>
      </c>
      <c r="G21" s="150">
        <f t="shared" ref="G21:G24" si="20">C21+E21</f>
        <v>0</v>
      </c>
    </row>
    <row r="22" spans="1:7" ht="15.75" outlineLevel="2" x14ac:dyDescent="0.25">
      <c r="A22" s="146" t="s">
        <v>174</v>
      </c>
      <c r="B22" s="147">
        <v>1</v>
      </c>
      <c r="C22" s="148">
        <v>312266.44</v>
      </c>
      <c r="D22" s="149">
        <v>1</v>
      </c>
      <c r="E22" s="150">
        <v>312266.44</v>
      </c>
      <c r="F22" s="151">
        <f t="shared" si="19"/>
        <v>2</v>
      </c>
      <c r="G22" s="150">
        <f t="shared" si="20"/>
        <v>624532.88</v>
      </c>
    </row>
    <row r="23" spans="1:7" ht="15.75" outlineLevel="2" x14ac:dyDescent="0.25">
      <c r="A23" s="146" t="s">
        <v>175</v>
      </c>
      <c r="B23" s="147">
        <v>1</v>
      </c>
      <c r="C23" s="148">
        <v>312266.44</v>
      </c>
      <c r="D23" s="149">
        <v>1</v>
      </c>
      <c r="E23" s="150">
        <v>312266.44</v>
      </c>
      <c r="F23" s="151">
        <f t="shared" si="19"/>
        <v>2</v>
      </c>
      <c r="G23" s="150">
        <f t="shared" si="20"/>
        <v>624532.88</v>
      </c>
    </row>
    <row r="24" spans="1:7" ht="15.75" outlineLevel="2" x14ac:dyDescent="0.25">
      <c r="A24" s="146" t="s">
        <v>176</v>
      </c>
      <c r="B24" s="147">
        <v>1</v>
      </c>
      <c r="C24" s="148">
        <v>312266.44</v>
      </c>
      <c r="D24" s="149">
        <v>0</v>
      </c>
      <c r="E24" s="150">
        <v>0</v>
      </c>
      <c r="F24" s="151">
        <f t="shared" si="19"/>
        <v>1</v>
      </c>
      <c r="G24" s="150">
        <f t="shared" si="20"/>
        <v>312266.44</v>
      </c>
    </row>
    <row r="25" spans="1:7" ht="19.5" customHeight="1" outlineLevel="1" x14ac:dyDescent="0.25">
      <c r="A25" s="154" t="s">
        <v>177</v>
      </c>
      <c r="B25" s="152">
        <f>SUM(B26:B29)</f>
        <v>900</v>
      </c>
      <c r="C25" s="153">
        <f t="shared" ref="C25" si="21">SUM(C26:C29)</f>
        <v>35065000</v>
      </c>
      <c r="D25" s="152">
        <f t="shared" ref="D25" si="22">SUM(D26:D29)</f>
        <v>0</v>
      </c>
      <c r="E25" s="152">
        <f t="shared" ref="E25" si="23">SUM(E26:E29)</f>
        <v>0</v>
      </c>
      <c r="F25" s="152">
        <f t="shared" ref="F25" si="24">SUM(F26:F29)</f>
        <v>900</v>
      </c>
      <c r="G25" s="153">
        <f t="shared" ref="G25" si="25">SUM(G26:G29)</f>
        <v>35065000</v>
      </c>
    </row>
    <row r="26" spans="1:7" ht="15.75" outlineLevel="2" x14ac:dyDescent="0.25">
      <c r="A26" s="146" t="s">
        <v>173</v>
      </c>
      <c r="B26" s="147">
        <v>226</v>
      </c>
      <c r="C26" s="148">
        <v>8766250</v>
      </c>
      <c r="D26" s="149">
        <v>77</v>
      </c>
      <c r="E26" s="150">
        <v>8685689</v>
      </c>
      <c r="F26" s="151">
        <f t="shared" ref="F26:G29" si="26">B26+D26</f>
        <v>303</v>
      </c>
      <c r="G26" s="150">
        <f t="shared" si="26"/>
        <v>17451939</v>
      </c>
    </row>
    <row r="27" spans="1:7" ht="15.75" outlineLevel="2" x14ac:dyDescent="0.25">
      <c r="A27" s="146" t="s">
        <v>174</v>
      </c>
      <c r="B27" s="147">
        <v>226</v>
      </c>
      <c r="C27" s="148">
        <v>8766250</v>
      </c>
      <c r="D27" s="149">
        <v>-32</v>
      </c>
      <c r="E27" s="150">
        <v>-3500000</v>
      </c>
      <c r="F27" s="151">
        <f t="shared" si="26"/>
        <v>194</v>
      </c>
      <c r="G27" s="150">
        <f t="shared" si="26"/>
        <v>5266250</v>
      </c>
    </row>
    <row r="28" spans="1:7" ht="15.75" outlineLevel="2" x14ac:dyDescent="0.25">
      <c r="A28" s="146" t="s">
        <v>175</v>
      </c>
      <c r="B28" s="147">
        <v>226</v>
      </c>
      <c r="C28" s="148">
        <v>8766250</v>
      </c>
      <c r="D28" s="149">
        <v>-23</v>
      </c>
      <c r="E28" s="150">
        <v>-2600000</v>
      </c>
      <c r="F28" s="151">
        <f t="shared" si="26"/>
        <v>203</v>
      </c>
      <c r="G28" s="150">
        <f t="shared" si="26"/>
        <v>6166250</v>
      </c>
    </row>
    <row r="29" spans="1:7" ht="15.75" outlineLevel="2" x14ac:dyDescent="0.25">
      <c r="A29" s="146" t="s">
        <v>176</v>
      </c>
      <c r="B29" s="147">
        <v>222</v>
      </c>
      <c r="C29" s="148">
        <v>8766250</v>
      </c>
      <c r="D29" s="149">
        <v>-22</v>
      </c>
      <c r="E29" s="150">
        <v>-2585689</v>
      </c>
      <c r="F29" s="151">
        <f t="shared" si="26"/>
        <v>200</v>
      </c>
      <c r="G29" s="150">
        <f t="shared" si="26"/>
        <v>6180561</v>
      </c>
    </row>
    <row r="30" spans="1:7" ht="31.5" outlineLevel="1" x14ac:dyDescent="0.25">
      <c r="A30" s="154" t="s">
        <v>194</v>
      </c>
      <c r="B30" s="152">
        <f>SUM(B31:B34)</f>
        <v>370</v>
      </c>
      <c r="C30" s="153">
        <f t="shared" ref="C30" si="27">SUM(C31:C34)</f>
        <v>3882000</v>
      </c>
      <c r="D30" s="152">
        <f t="shared" ref="D30" si="28">SUM(D31:D34)</f>
        <v>0</v>
      </c>
      <c r="E30" s="152">
        <f t="shared" ref="E30" si="29">SUM(E31:E34)</f>
        <v>0</v>
      </c>
      <c r="F30" s="152">
        <f t="shared" ref="F30" si="30">SUM(F31:F34)</f>
        <v>370</v>
      </c>
      <c r="G30" s="153">
        <f t="shared" ref="G30" si="31">SUM(G31:G34)</f>
        <v>3882000</v>
      </c>
    </row>
    <row r="31" spans="1:7" ht="15.75" outlineLevel="2" x14ac:dyDescent="0.25">
      <c r="A31" s="146" t="s">
        <v>173</v>
      </c>
      <c r="B31" s="147">
        <v>94</v>
      </c>
      <c r="C31" s="148">
        <v>970500</v>
      </c>
      <c r="D31" s="149">
        <v>22</v>
      </c>
      <c r="E31" s="150">
        <v>640870</v>
      </c>
      <c r="F31" s="151">
        <f t="shared" ref="F31:G34" si="32">B31+D31</f>
        <v>116</v>
      </c>
      <c r="G31" s="150">
        <f t="shared" si="32"/>
        <v>1611370</v>
      </c>
    </row>
    <row r="32" spans="1:7" ht="15.75" outlineLevel="2" x14ac:dyDescent="0.25">
      <c r="A32" s="146" t="s">
        <v>174</v>
      </c>
      <c r="B32" s="147">
        <v>94</v>
      </c>
      <c r="C32" s="148">
        <v>970500</v>
      </c>
      <c r="D32" s="149">
        <v>9</v>
      </c>
      <c r="E32" s="150">
        <v>259630</v>
      </c>
      <c r="F32" s="151">
        <f t="shared" si="32"/>
        <v>103</v>
      </c>
      <c r="G32" s="150">
        <f t="shared" si="32"/>
        <v>1230130</v>
      </c>
    </row>
    <row r="33" spans="1:7" ht="15.75" outlineLevel="2" x14ac:dyDescent="0.25">
      <c r="A33" s="146" t="s">
        <v>175</v>
      </c>
      <c r="B33" s="147">
        <v>94</v>
      </c>
      <c r="C33" s="148">
        <v>970500</v>
      </c>
      <c r="D33" s="149">
        <v>0</v>
      </c>
      <c r="E33" s="150">
        <v>0</v>
      </c>
      <c r="F33" s="151">
        <f t="shared" si="32"/>
        <v>94</v>
      </c>
      <c r="G33" s="150">
        <f t="shared" si="32"/>
        <v>970500</v>
      </c>
    </row>
    <row r="34" spans="1:7" ht="15.75" outlineLevel="2" x14ac:dyDescent="0.25">
      <c r="A34" s="146" t="s">
        <v>176</v>
      </c>
      <c r="B34" s="147">
        <v>88</v>
      </c>
      <c r="C34" s="148">
        <v>970500</v>
      </c>
      <c r="D34" s="149">
        <v>-31</v>
      </c>
      <c r="E34" s="150">
        <v>-900500</v>
      </c>
      <c r="F34" s="151">
        <f t="shared" si="32"/>
        <v>57</v>
      </c>
      <c r="G34" s="150">
        <f t="shared" si="32"/>
        <v>70000</v>
      </c>
    </row>
    <row r="35" spans="1:7" ht="15.75" x14ac:dyDescent="0.25">
      <c r="A35" s="155"/>
      <c r="B35" s="155"/>
      <c r="C35" s="155"/>
      <c r="D35" s="156"/>
      <c r="E35" s="156"/>
      <c r="F35" s="156"/>
      <c r="G35" s="156"/>
    </row>
  </sheetData>
  <mergeCells count="6">
    <mergeCell ref="D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797"/>
  <sheetViews>
    <sheetView view="pageBreakPreview" zoomScale="98" zoomScaleNormal="100" zoomScaleSheetLayoutView="98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1" sqref="L1:O1"/>
    </sheetView>
  </sheetViews>
  <sheetFormatPr defaultColWidth="10.6640625" defaultRowHeight="11.25" x14ac:dyDescent="0.2"/>
  <cols>
    <col min="1" max="1" width="8.1640625" style="8" customWidth="1"/>
    <col min="2" max="2" width="11.1640625" style="1" customWidth="1"/>
    <col min="3" max="3" width="3.83203125" style="1" customWidth="1"/>
    <col min="4" max="5" width="10.5" style="1" customWidth="1"/>
    <col min="6" max="6" width="13.33203125" style="1" customWidth="1"/>
    <col min="7" max="7" width="13.1640625" style="1" customWidth="1"/>
    <col min="8" max="9" width="10.5" style="1" customWidth="1"/>
    <col min="10" max="10" width="12.5" style="1" customWidth="1"/>
    <col min="11" max="11" width="10.5" style="1" customWidth="1"/>
    <col min="12" max="12" width="12.5" style="1" customWidth="1"/>
    <col min="13" max="13" width="13.83203125" style="1" customWidth="1"/>
    <col min="14" max="14" width="10.5" style="1" customWidth="1"/>
    <col min="15" max="15" width="14.6640625" style="1" customWidth="1"/>
  </cols>
  <sheetData>
    <row r="1" spans="1:16" ht="29.25" customHeight="1" x14ac:dyDescent="0.2">
      <c r="L1" s="267" t="s">
        <v>201</v>
      </c>
      <c r="M1" s="267"/>
      <c r="N1" s="267"/>
      <c r="O1" s="267"/>
      <c r="P1" s="7"/>
    </row>
    <row r="2" spans="1:16" ht="19.5" customHeight="1" x14ac:dyDescent="0.2">
      <c r="A2" s="256" t="s">
        <v>0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</row>
    <row r="3" spans="1:16" ht="21" customHeight="1" x14ac:dyDescent="0.2">
      <c r="A3" s="257" t="s">
        <v>1</v>
      </c>
      <c r="B3" s="259" t="s">
        <v>79</v>
      </c>
      <c r="C3" s="259"/>
      <c r="D3" s="262" t="s">
        <v>2</v>
      </c>
      <c r="E3" s="262"/>
      <c r="F3" s="262"/>
      <c r="G3" s="262"/>
      <c r="H3" s="262"/>
      <c r="I3" s="262"/>
      <c r="J3" s="262" t="s">
        <v>80</v>
      </c>
      <c r="K3" s="262"/>
      <c r="L3" s="262"/>
      <c r="M3" s="262"/>
      <c r="N3" s="262"/>
      <c r="O3" s="262"/>
    </row>
    <row r="4" spans="1:16" ht="49.5" customHeight="1" x14ac:dyDescent="0.2">
      <c r="A4" s="258"/>
      <c r="B4" s="260"/>
      <c r="C4" s="261"/>
      <c r="D4" s="216" t="s">
        <v>3</v>
      </c>
      <c r="E4" s="218" t="s">
        <v>223</v>
      </c>
      <c r="F4" s="217" t="s">
        <v>4</v>
      </c>
      <c r="G4" s="217" t="s">
        <v>5</v>
      </c>
      <c r="H4" s="216" t="s">
        <v>6</v>
      </c>
      <c r="I4" s="216" t="s">
        <v>7</v>
      </c>
      <c r="J4" s="216" t="s">
        <v>3</v>
      </c>
      <c r="K4" s="218" t="s">
        <v>223</v>
      </c>
      <c r="L4" s="217" t="s">
        <v>4</v>
      </c>
      <c r="M4" s="217" t="s">
        <v>5</v>
      </c>
      <c r="N4" s="216" t="s">
        <v>6</v>
      </c>
      <c r="O4" s="216" t="s">
        <v>7</v>
      </c>
    </row>
    <row r="5" spans="1:16" ht="11.25" customHeight="1" x14ac:dyDescent="0.2">
      <c r="A5" s="263" t="s">
        <v>8</v>
      </c>
      <c r="B5" s="3" t="s">
        <v>9</v>
      </c>
      <c r="C5" s="2" t="s">
        <v>10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6" ht="11.25" customHeight="1" x14ac:dyDescent="0.2">
      <c r="A6" s="264"/>
      <c r="B6" s="3" t="s">
        <v>9</v>
      </c>
      <c r="C6" s="2" t="s">
        <v>11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6" ht="11.25" customHeight="1" x14ac:dyDescent="0.2">
      <c r="A7" s="264"/>
      <c r="B7" s="3" t="s">
        <v>12</v>
      </c>
      <c r="C7" s="2" t="s">
        <v>10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6" ht="11.25" customHeight="1" x14ac:dyDescent="0.2">
      <c r="A8" s="264"/>
      <c r="B8" s="3" t="s">
        <v>12</v>
      </c>
      <c r="C8" s="2" t="s">
        <v>11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6" ht="11.25" customHeight="1" x14ac:dyDescent="0.2">
      <c r="A9" s="264"/>
      <c r="B9" s="3" t="s">
        <v>13</v>
      </c>
      <c r="C9" s="2" t="s">
        <v>10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6" ht="11.25" customHeight="1" x14ac:dyDescent="0.2">
      <c r="A10" s="264"/>
      <c r="B10" s="3" t="s">
        <v>13</v>
      </c>
      <c r="C10" s="2" t="s">
        <v>11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ht="11.25" customHeight="1" x14ac:dyDescent="0.2">
      <c r="A11" s="264"/>
      <c r="B11" s="3" t="s">
        <v>14</v>
      </c>
      <c r="C11" s="2" t="s">
        <v>10</v>
      </c>
      <c r="D11" s="5">
        <v>70</v>
      </c>
      <c r="E11" s="5">
        <v>14</v>
      </c>
      <c r="F11" s="5">
        <v>9</v>
      </c>
      <c r="G11" s="5">
        <v>37</v>
      </c>
      <c r="H11" s="5">
        <v>4</v>
      </c>
      <c r="I11" s="5">
        <v>134</v>
      </c>
      <c r="J11" s="6">
        <v>6830</v>
      </c>
      <c r="K11" s="6">
        <v>1366</v>
      </c>
      <c r="L11" s="5">
        <v>878</v>
      </c>
      <c r="M11" s="6">
        <v>3610</v>
      </c>
      <c r="N11" s="5">
        <v>390</v>
      </c>
      <c r="O11" s="6">
        <v>13074</v>
      </c>
    </row>
    <row r="12" spans="1:16" ht="11.25" customHeight="1" x14ac:dyDescent="0.2">
      <c r="A12" s="264"/>
      <c r="B12" s="3" t="s">
        <v>14</v>
      </c>
      <c r="C12" s="2" t="s">
        <v>11</v>
      </c>
      <c r="D12" s="5">
        <v>51</v>
      </c>
      <c r="E12" s="5">
        <v>12</v>
      </c>
      <c r="F12" s="5">
        <v>17</v>
      </c>
      <c r="G12" s="5">
        <v>29</v>
      </c>
      <c r="H12" s="5">
        <v>6</v>
      </c>
      <c r="I12" s="5">
        <v>115</v>
      </c>
      <c r="J12" s="6">
        <v>9061</v>
      </c>
      <c r="K12" s="6">
        <v>2132</v>
      </c>
      <c r="L12" s="6">
        <v>3020</v>
      </c>
      <c r="M12" s="6">
        <v>5152</v>
      </c>
      <c r="N12" s="6">
        <v>1066</v>
      </c>
      <c r="O12" s="6">
        <v>20431</v>
      </c>
    </row>
    <row r="13" spans="1:16" ht="11.25" customHeight="1" x14ac:dyDescent="0.2">
      <c r="A13" s="264"/>
      <c r="B13" s="3" t="s">
        <v>15</v>
      </c>
      <c r="C13" s="2" t="s">
        <v>10</v>
      </c>
      <c r="D13" s="6">
        <v>2585</v>
      </c>
      <c r="E13" s="5">
        <v>838</v>
      </c>
      <c r="F13" s="5">
        <v>690</v>
      </c>
      <c r="G13" s="6">
        <v>1270</v>
      </c>
      <c r="H13" s="5">
        <v>134</v>
      </c>
      <c r="I13" s="6">
        <v>5517</v>
      </c>
      <c r="J13" s="6">
        <v>231005</v>
      </c>
      <c r="K13" s="6">
        <v>74887</v>
      </c>
      <c r="L13" s="6">
        <v>61661</v>
      </c>
      <c r="M13" s="6">
        <v>113492</v>
      </c>
      <c r="N13" s="6">
        <v>11975</v>
      </c>
      <c r="O13" s="6">
        <v>493020</v>
      </c>
    </row>
    <row r="14" spans="1:16" ht="11.25" customHeight="1" x14ac:dyDescent="0.2">
      <c r="A14" s="264"/>
      <c r="B14" s="3" t="s">
        <v>16</v>
      </c>
      <c r="C14" s="2" t="s">
        <v>11</v>
      </c>
      <c r="D14" s="6">
        <v>3072</v>
      </c>
      <c r="E14" s="5">
        <v>921</v>
      </c>
      <c r="F14" s="5">
        <v>753</v>
      </c>
      <c r="G14" s="6">
        <v>1448</v>
      </c>
      <c r="H14" s="5">
        <v>163</v>
      </c>
      <c r="I14" s="6">
        <v>6357</v>
      </c>
      <c r="J14" s="6">
        <v>548006</v>
      </c>
      <c r="K14" s="6">
        <v>164295</v>
      </c>
      <c r="L14" s="6">
        <v>134326</v>
      </c>
      <c r="M14" s="6">
        <v>258305</v>
      </c>
      <c r="N14" s="6">
        <v>29077</v>
      </c>
      <c r="O14" s="6">
        <v>1134009</v>
      </c>
    </row>
    <row r="15" spans="1:16" ht="11.25" customHeight="1" x14ac:dyDescent="0.2">
      <c r="A15" s="264"/>
      <c r="B15" s="3" t="s">
        <v>17</v>
      </c>
      <c r="C15" s="2" t="s">
        <v>10</v>
      </c>
      <c r="D15" s="5">
        <v>595</v>
      </c>
      <c r="E15" s="5">
        <v>205</v>
      </c>
      <c r="F15" s="5">
        <v>105</v>
      </c>
      <c r="G15" s="5">
        <v>363</v>
      </c>
      <c r="H15" s="5">
        <v>23</v>
      </c>
      <c r="I15" s="6">
        <v>1291</v>
      </c>
      <c r="J15" s="6">
        <v>95069</v>
      </c>
      <c r="K15" s="6">
        <v>32755</v>
      </c>
      <c r="L15" s="6">
        <v>16777</v>
      </c>
      <c r="M15" s="6">
        <v>58000</v>
      </c>
      <c r="N15" s="6">
        <v>3675</v>
      </c>
      <c r="O15" s="6">
        <v>206276</v>
      </c>
    </row>
    <row r="16" spans="1:16" ht="11.25" customHeight="1" x14ac:dyDescent="0.2">
      <c r="A16" s="264"/>
      <c r="B16" s="3" t="s">
        <v>18</v>
      </c>
      <c r="C16" s="2" t="s">
        <v>11</v>
      </c>
      <c r="D16" s="6">
        <v>1615</v>
      </c>
      <c r="E16" s="5">
        <v>508</v>
      </c>
      <c r="F16" s="5">
        <v>315</v>
      </c>
      <c r="G16" s="6">
        <v>1035</v>
      </c>
      <c r="H16" s="5">
        <v>57</v>
      </c>
      <c r="I16" s="6">
        <v>3530</v>
      </c>
      <c r="J16" s="6">
        <v>319545</v>
      </c>
      <c r="K16" s="6">
        <v>100513</v>
      </c>
      <c r="L16" s="6">
        <v>62326</v>
      </c>
      <c r="M16" s="6">
        <v>204786</v>
      </c>
      <c r="N16" s="6">
        <v>11278</v>
      </c>
      <c r="O16" s="6">
        <v>698448</v>
      </c>
    </row>
    <row r="17" spans="1:15" ht="11.25" customHeight="1" x14ac:dyDescent="0.2">
      <c r="A17" s="265"/>
      <c r="B17" s="266" t="s">
        <v>7</v>
      </c>
      <c r="C17" s="266"/>
      <c r="D17" s="6">
        <v>7988</v>
      </c>
      <c r="E17" s="6">
        <v>2498</v>
      </c>
      <c r="F17" s="6">
        <v>1889</v>
      </c>
      <c r="G17" s="6">
        <v>4182</v>
      </c>
      <c r="H17" s="5">
        <v>387</v>
      </c>
      <c r="I17" s="9">
        <v>16944</v>
      </c>
      <c r="J17" s="6">
        <v>1209516</v>
      </c>
      <c r="K17" s="6">
        <v>375948</v>
      </c>
      <c r="L17" s="6">
        <v>278988</v>
      </c>
      <c r="M17" s="6">
        <v>643345</v>
      </c>
      <c r="N17" s="6">
        <v>57461</v>
      </c>
      <c r="O17" s="11">
        <v>2565258</v>
      </c>
    </row>
    <row r="18" spans="1:15" ht="11.25" customHeight="1" x14ac:dyDescent="0.2">
      <c r="A18" s="263" t="s">
        <v>19</v>
      </c>
      <c r="B18" s="3" t="s">
        <v>9</v>
      </c>
      <c r="C18" s="2" t="s">
        <v>10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ht="11.25" customHeight="1" x14ac:dyDescent="0.2">
      <c r="A19" s="264"/>
      <c r="B19" s="3" t="s">
        <v>9</v>
      </c>
      <c r="C19" s="2" t="s">
        <v>11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11.25" customHeight="1" x14ac:dyDescent="0.2">
      <c r="A20" s="264"/>
      <c r="B20" s="3" t="s">
        <v>12</v>
      </c>
      <c r="C20" s="2" t="s">
        <v>10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ht="11.25" customHeight="1" x14ac:dyDescent="0.2">
      <c r="A21" s="264"/>
      <c r="B21" s="3" t="s">
        <v>12</v>
      </c>
      <c r="C21" s="2" t="s">
        <v>11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ht="11.25" customHeight="1" x14ac:dyDescent="0.2">
      <c r="A22" s="264"/>
      <c r="B22" s="3" t="s">
        <v>13</v>
      </c>
      <c r="C22" s="2" t="s">
        <v>10</v>
      </c>
      <c r="D22" s="5">
        <v>1</v>
      </c>
      <c r="E22" s="4"/>
      <c r="F22" s="5">
        <v>1</v>
      </c>
      <c r="G22" s="4"/>
      <c r="H22" s="5">
        <v>2</v>
      </c>
      <c r="I22" s="5">
        <v>4</v>
      </c>
      <c r="J22" s="5">
        <v>284</v>
      </c>
      <c r="K22" s="4"/>
      <c r="L22" s="5">
        <v>284</v>
      </c>
      <c r="M22" s="4"/>
      <c r="N22" s="5">
        <v>568</v>
      </c>
      <c r="O22" s="6">
        <v>1136</v>
      </c>
    </row>
    <row r="23" spans="1:15" ht="11.25" customHeight="1" x14ac:dyDescent="0.2">
      <c r="A23" s="264"/>
      <c r="B23" s="3" t="s">
        <v>13</v>
      </c>
      <c r="C23" s="2" t="s">
        <v>11</v>
      </c>
      <c r="D23" s="5">
        <v>6</v>
      </c>
      <c r="E23" s="5">
        <v>2</v>
      </c>
      <c r="F23" s="5">
        <v>1</v>
      </c>
      <c r="G23" s="4"/>
      <c r="H23" s="5">
        <v>7</v>
      </c>
      <c r="I23" s="5">
        <v>16</v>
      </c>
      <c r="J23" s="6">
        <v>1795</v>
      </c>
      <c r="K23" s="5">
        <v>598</v>
      </c>
      <c r="L23" s="5">
        <v>299</v>
      </c>
      <c r="M23" s="4"/>
      <c r="N23" s="6">
        <v>2095</v>
      </c>
      <c r="O23" s="6">
        <v>4787</v>
      </c>
    </row>
    <row r="24" spans="1:15" ht="11.25" customHeight="1" x14ac:dyDescent="0.2">
      <c r="A24" s="264"/>
      <c r="B24" s="3" t="s">
        <v>14</v>
      </c>
      <c r="C24" s="2" t="s">
        <v>10</v>
      </c>
      <c r="D24" s="5">
        <v>106</v>
      </c>
      <c r="E24" s="5">
        <v>55</v>
      </c>
      <c r="F24" s="5">
        <v>72</v>
      </c>
      <c r="G24" s="5">
        <v>35</v>
      </c>
      <c r="H24" s="5">
        <v>121</v>
      </c>
      <c r="I24" s="5">
        <v>389</v>
      </c>
      <c r="J24" s="6">
        <v>10343</v>
      </c>
      <c r="K24" s="6">
        <v>5367</v>
      </c>
      <c r="L24" s="6">
        <v>7025</v>
      </c>
      <c r="M24" s="6">
        <v>3415</v>
      </c>
      <c r="N24" s="6">
        <v>11807</v>
      </c>
      <c r="O24" s="6">
        <v>37957</v>
      </c>
    </row>
    <row r="25" spans="1:15" ht="11.25" customHeight="1" x14ac:dyDescent="0.2">
      <c r="A25" s="264"/>
      <c r="B25" s="3" t="s">
        <v>14</v>
      </c>
      <c r="C25" s="2" t="s">
        <v>11</v>
      </c>
      <c r="D25" s="5">
        <v>395</v>
      </c>
      <c r="E25" s="5">
        <v>220</v>
      </c>
      <c r="F25" s="5">
        <v>336</v>
      </c>
      <c r="G25" s="5">
        <v>158</v>
      </c>
      <c r="H25" s="5">
        <v>345</v>
      </c>
      <c r="I25" s="6">
        <v>1454</v>
      </c>
      <c r="J25" s="6">
        <v>70180</v>
      </c>
      <c r="K25" s="6">
        <v>39088</v>
      </c>
      <c r="L25" s="6">
        <v>59698</v>
      </c>
      <c r="M25" s="6">
        <v>28072</v>
      </c>
      <c r="N25" s="6">
        <v>61297</v>
      </c>
      <c r="O25" s="6">
        <v>258335</v>
      </c>
    </row>
    <row r="26" spans="1:15" ht="11.25" customHeight="1" x14ac:dyDescent="0.2">
      <c r="A26" s="264"/>
      <c r="B26" s="3" t="s">
        <v>15</v>
      </c>
      <c r="C26" s="2" t="s">
        <v>10</v>
      </c>
      <c r="D26" s="5">
        <v>275</v>
      </c>
      <c r="E26" s="5">
        <v>79</v>
      </c>
      <c r="F26" s="5">
        <v>125</v>
      </c>
      <c r="G26" s="5">
        <v>52</v>
      </c>
      <c r="H26" s="5">
        <v>90</v>
      </c>
      <c r="I26" s="5">
        <v>621</v>
      </c>
      <c r="J26" s="6">
        <v>24575</v>
      </c>
      <c r="K26" s="6">
        <v>7060</v>
      </c>
      <c r="L26" s="6">
        <v>11170</v>
      </c>
      <c r="M26" s="6">
        <v>4647</v>
      </c>
      <c r="N26" s="6">
        <v>8043</v>
      </c>
      <c r="O26" s="6">
        <v>55495</v>
      </c>
    </row>
    <row r="27" spans="1:15" ht="11.25" customHeight="1" x14ac:dyDescent="0.2">
      <c r="A27" s="264"/>
      <c r="B27" s="3" t="s">
        <v>16</v>
      </c>
      <c r="C27" s="2" t="s">
        <v>11</v>
      </c>
      <c r="D27" s="5">
        <v>809</v>
      </c>
      <c r="E27" s="5">
        <v>227</v>
      </c>
      <c r="F27" s="5">
        <v>353</v>
      </c>
      <c r="G27" s="5">
        <v>160</v>
      </c>
      <c r="H27" s="5">
        <v>223</v>
      </c>
      <c r="I27" s="6">
        <v>1772</v>
      </c>
      <c r="J27" s="6">
        <v>144315</v>
      </c>
      <c r="K27" s="6">
        <v>40494</v>
      </c>
      <c r="L27" s="6">
        <v>62971</v>
      </c>
      <c r="M27" s="6">
        <v>28542</v>
      </c>
      <c r="N27" s="6">
        <v>39780</v>
      </c>
      <c r="O27" s="6">
        <v>316102</v>
      </c>
    </row>
    <row r="28" spans="1:15" ht="11.25" customHeight="1" x14ac:dyDescent="0.2">
      <c r="A28" s="264"/>
      <c r="B28" s="3" t="s">
        <v>17</v>
      </c>
      <c r="C28" s="2" t="s">
        <v>10</v>
      </c>
      <c r="D28" s="5">
        <v>1</v>
      </c>
      <c r="E28" s="4"/>
      <c r="F28" s="5">
        <v>3</v>
      </c>
      <c r="G28" s="4"/>
      <c r="H28" s="4"/>
      <c r="I28" s="5">
        <v>4</v>
      </c>
      <c r="J28" s="5">
        <v>160</v>
      </c>
      <c r="K28" s="4"/>
      <c r="L28" s="5">
        <v>479</v>
      </c>
      <c r="M28" s="4"/>
      <c r="N28" s="4"/>
      <c r="O28" s="5">
        <v>639</v>
      </c>
    </row>
    <row r="29" spans="1:15" ht="11.25" customHeight="1" x14ac:dyDescent="0.2">
      <c r="A29" s="264"/>
      <c r="B29" s="3" t="s">
        <v>18</v>
      </c>
      <c r="C29" s="2" t="s">
        <v>11</v>
      </c>
      <c r="D29" s="5">
        <v>8</v>
      </c>
      <c r="E29" s="5">
        <v>1</v>
      </c>
      <c r="F29" s="5">
        <v>2</v>
      </c>
      <c r="G29" s="5">
        <v>4</v>
      </c>
      <c r="H29" s="4"/>
      <c r="I29" s="5">
        <v>15</v>
      </c>
      <c r="J29" s="6">
        <v>1583</v>
      </c>
      <c r="K29" s="5">
        <v>198</v>
      </c>
      <c r="L29" s="5">
        <v>396</v>
      </c>
      <c r="M29" s="5">
        <v>791</v>
      </c>
      <c r="N29" s="4"/>
      <c r="O29" s="6">
        <v>2968</v>
      </c>
    </row>
    <row r="30" spans="1:15" ht="11.25" customHeight="1" x14ac:dyDescent="0.2">
      <c r="A30" s="265"/>
      <c r="B30" s="266" t="s">
        <v>7</v>
      </c>
      <c r="C30" s="266"/>
      <c r="D30" s="6">
        <v>1601</v>
      </c>
      <c r="E30" s="5">
        <v>584</v>
      </c>
      <c r="F30" s="5">
        <v>893</v>
      </c>
      <c r="G30" s="5">
        <v>409</v>
      </c>
      <c r="H30" s="5">
        <v>788</v>
      </c>
      <c r="I30" s="9">
        <v>4275</v>
      </c>
      <c r="J30" s="6">
        <v>253235</v>
      </c>
      <c r="K30" s="6">
        <v>92805</v>
      </c>
      <c r="L30" s="6">
        <v>142322</v>
      </c>
      <c r="M30" s="6">
        <v>65467</v>
      </c>
      <c r="N30" s="6">
        <v>123590</v>
      </c>
      <c r="O30" s="11">
        <v>677419</v>
      </c>
    </row>
    <row r="31" spans="1:15" ht="11.25" customHeight="1" x14ac:dyDescent="0.2">
      <c r="A31" s="263" t="s">
        <v>20</v>
      </c>
      <c r="B31" s="3" t="s">
        <v>9</v>
      </c>
      <c r="C31" s="2" t="s">
        <v>10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ht="11.25" customHeight="1" x14ac:dyDescent="0.2">
      <c r="A32" s="264"/>
      <c r="B32" s="3" t="s">
        <v>9</v>
      </c>
      <c r="C32" s="2" t="s">
        <v>11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ht="11.25" customHeight="1" x14ac:dyDescent="0.2">
      <c r="A33" s="264"/>
      <c r="B33" s="3" t="s">
        <v>12</v>
      </c>
      <c r="C33" s="2" t="s">
        <v>10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1.25" customHeight="1" x14ac:dyDescent="0.2">
      <c r="A34" s="264"/>
      <c r="B34" s="3" t="s">
        <v>12</v>
      </c>
      <c r="C34" s="2" t="s">
        <v>11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ht="11.25" customHeight="1" x14ac:dyDescent="0.2">
      <c r="A35" s="264"/>
      <c r="B35" s="3" t="s">
        <v>13</v>
      </c>
      <c r="C35" s="2" t="s">
        <v>10</v>
      </c>
      <c r="D35" s="4"/>
      <c r="E35" s="4"/>
      <c r="F35" s="5">
        <v>1</v>
      </c>
      <c r="G35" s="4"/>
      <c r="H35" s="5">
        <v>1</v>
      </c>
      <c r="I35" s="5">
        <v>2</v>
      </c>
      <c r="J35" s="4"/>
      <c r="K35" s="4"/>
      <c r="L35" s="5">
        <v>284</v>
      </c>
      <c r="M35" s="4"/>
      <c r="N35" s="5">
        <v>284</v>
      </c>
      <c r="O35" s="5">
        <v>568</v>
      </c>
    </row>
    <row r="36" spans="1:15" ht="11.25" customHeight="1" x14ac:dyDescent="0.2">
      <c r="A36" s="264"/>
      <c r="B36" s="3" t="s">
        <v>13</v>
      </c>
      <c r="C36" s="2" t="s">
        <v>11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ht="11.25" customHeight="1" x14ac:dyDescent="0.2">
      <c r="A37" s="264"/>
      <c r="B37" s="3" t="s">
        <v>14</v>
      </c>
      <c r="C37" s="2" t="s">
        <v>10</v>
      </c>
      <c r="D37" s="5">
        <v>404</v>
      </c>
      <c r="E37" s="5">
        <v>42</v>
      </c>
      <c r="F37" s="5">
        <v>78</v>
      </c>
      <c r="G37" s="5">
        <v>17</v>
      </c>
      <c r="H37" s="5">
        <v>10</v>
      </c>
      <c r="I37" s="5">
        <v>551</v>
      </c>
      <c r="J37" s="6">
        <v>39420</v>
      </c>
      <c r="K37" s="6">
        <v>4098</v>
      </c>
      <c r="L37" s="6">
        <v>7611</v>
      </c>
      <c r="M37" s="6">
        <v>1659</v>
      </c>
      <c r="N37" s="5">
        <v>976</v>
      </c>
      <c r="O37" s="6">
        <v>53764</v>
      </c>
    </row>
    <row r="38" spans="1:15" ht="11.25" customHeight="1" x14ac:dyDescent="0.2">
      <c r="A38" s="264"/>
      <c r="B38" s="3" t="s">
        <v>14</v>
      </c>
      <c r="C38" s="2" t="s">
        <v>11</v>
      </c>
      <c r="D38" s="5">
        <v>352</v>
      </c>
      <c r="E38" s="5">
        <v>47</v>
      </c>
      <c r="F38" s="5">
        <v>103</v>
      </c>
      <c r="G38" s="5">
        <v>31</v>
      </c>
      <c r="H38" s="5">
        <v>31</v>
      </c>
      <c r="I38" s="5">
        <v>564</v>
      </c>
      <c r="J38" s="6">
        <v>62540</v>
      </c>
      <c r="K38" s="6">
        <v>8351</v>
      </c>
      <c r="L38" s="6">
        <v>18300</v>
      </c>
      <c r="M38" s="6">
        <v>5508</v>
      </c>
      <c r="N38" s="6">
        <v>5508</v>
      </c>
      <c r="O38" s="6">
        <v>100207</v>
      </c>
    </row>
    <row r="39" spans="1:15" ht="11.25" customHeight="1" x14ac:dyDescent="0.2">
      <c r="A39" s="264"/>
      <c r="B39" s="3" t="s">
        <v>15</v>
      </c>
      <c r="C39" s="2" t="s">
        <v>10</v>
      </c>
      <c r="D39" s="6">
        <v>16364</v>
      </c>
      <c r="E39" s="6">
        <v>2025</v>
      </c>
      <c r="F39" s="6">
        <v>2996</v>
      </c>
      <c r="G39" s="6">
        <v>1165</v>
      </c>
      <c r="H39" s="5">
        <v>646</v>
      </c>
      <c r="I39" s="6">
        <v>23196</v>
      </c>
      <c r="J39" s="6">
        <v>1462344</v>
      </c>
      <c r="K39" s="6">
        <v>180961</v>
      </c>
      <c r="L39" s="6">
        <v>267733</v>
      </c>
      <c r="M39" s="6">
        <v>104108</v>
      </c>
      <c r="N39" s="6">
        <v>57729</v>
      </c>
      <c r="O39" s="6">
        <v>2072875</v>
      </c>
    </row>
    <row r="40" spans="1:15" ht="11.25" customHeight="1" x14ac:dyDescent="0.2">
      <c r="A40" s="264"/>
      <c r="B40" s="3" t="s">
        <v>16</v>
      </c>
      <c r="C40" s="2" t="s">
        <v>11</v>
      </c>
      <c r="D40" s="6">
        <v>17417</v>
      </c>
      <c r="E40" s="6">
        <v>1994</v>
      </c>
      <c r="F40" s="6">
        <v>3649</v>
      </c>
      <c r="G40" s="6">
        <v>1350</v>
      </c>
      <c r="H40" s="5">
        <v>805</v>
      </c>
      <c r="I40" s="6">
        <v>25215</v>
      </c>
      <c r="J40" s="6">
        <v>3106975</v>
      </c>
      <c r="K40" s="6">
        <v>355705</v>
      </c>
      <c r="L40" s="6">
        <v>650936</v>
      </c>
      <c r="M40" s="6">
        <v>240823</v>
      </c>
      <c r="N40" s="6">
        <v>143602</v>
      </c>
      <c r="O40" s="6">
        <v>4498041</v>
      </c>
    </row>
    <row r="41" spans="1:15" ht="11.25" customHeight="1" x14ac:dyDescent="0.2">
      <c r="A41" s="264"/>
      <c r="B41" s="3" t="s">
        <v>17</v>
      </c>
      <c r="C41" s="2" t="s">
        <v>10</v>
      </c>
      <c r="D41" s="6">
        <v>6770</v>
      </c>
      <c r="E41" s="5">
        <v>460</v>
      </c>
      <c r="F41" s="5">
        <v>628</v>
      </c>
      <c r="G41" s="5">
        <v>193</v>
      </c>
      <c r="H41" s="5">
        <v>134</v>
      </c>
      <c r="I41" s="6">
        <v>8185</v>
      </c>
      <c r="J41" s="6">
        <v>1081711</v>
      </c>
      <c r="K41" s="6">
        <v>73499</v>
      </c>
      <c r="L41" s="6">
        <v>100342</v>
      </c>
      <c r="M41" s="6">
        <v>30838</v>
      </c>
      <c r="N41" s="6">
        <v>21411</v>
      </c>
      <c r="O41" s="6">
        <v>1307801</v>
      </c>
    </row>
    <row r="42" spans="1:15" ht="11.25" customHeight="1" x14ac:dyDescent="0.2">
      <c r="A42" s="264"/>
      <c r="B42" s="3" t="s">
        <v>18</v>
      </c>
      <c r="C42" s="2" t="s">
        <v>11</v>
      </c>
      <c r="D42" s="6">
        <v>15865</v>
      </c>
      <c r="E42" s="5">
        <v>835</v>
      </c>
      <c r="F42" s="6">
        <v>1871</v>
      </c>
      <c r="G42" s="5">
        <v>465</v>
      </c>
      <c r="H42" s="5">
        <v>394</v>
      </c>
      <c r="I42" s="6">
        <v>19430</v>
      </c>
      <c r="J42" s="6">
        <v>3139062</v>
      </c>
      <c r="K42" s="6">
        <v>165214</v>
      </c>
      <c r="L42" s="6">
        <v>370198</v>
      </c>
      <c r="M42" s="6">
        <v>92005</v>
      </c>
      <c r="N42" s="6">
        <v>77957</v>
      </c>
      <c r="O42" s="6">
        <v>3844436</v>
      </c>
    </row>
    <row r="43" spans="1:15" ht="11.25" customHeight="1" x14ac:dyDescent="0.2">
      <c r="A43" s="265"/>
      <c r="B43" s="266" t="s">
        <v>7</v>
      </c>
      <c r="C43" s="266"/>
      <c r="D43" s="6">
        <v>57172</v>
      </c>
      <c r="E43" s="6">
        <v>5403</v>
      </c>
      <c r="F43" s="6">
        <v>9326</v>
      </c>
      <c r="G43" s="6">
        <v>3221</v>
      </c>
      <c r="H43" s="6">
        <v>2021</v>
      </c>
      <c r="I43" s="9">
        <v>77143</v>
      </c>
      <c r="J43" s="6">
        <v>8892052</v>
      </c>
      <c r="K43" s="6">
        <v>787828</v>
      </c>
      <c r="L43" s="6">
        <v>1415404</v>
      </c>
      <c r="M43" s="6">
        <v>474941</v>
      </c>
      <c r="N43" s="6">
        <v>307467</v>
      </c>
      <c r="O43" s="11">
        <v>11877692</v>
      </c>
    </row>
    <row r="44" spans="1:15" ht="11.25" customHeight="1" x14ac:dyDescent="0.2">
      <c r="A44" s="263" t="s">
        <v>21</v>
      </c>
      <c r="B44" s="3" t="s">
        <v>9</v>
      </c>
      <c r="C44" s="2" t="s">
        <v>10</v>
      </c>
      <c r="D44" s="5">
        <v>13</v>
      </c>
      <c r="E44" s="4"/>
      <c r="F44" s="4"/>
      <c r="G44" s="5">
        <v>1</v>
      </c>
      <c r="H44" s="4"/>
      <c r="I44" s="5">
        <v>14</v>
      </c>
      <c r="J44" s="6">
        <v>5653</v>
      </c>
      <c r="K44" s="4"/>
      <c r="L44" s="4"/>
      <c r="M44" s="5">
        <v>435</v>
      </c>
      <c r="N44" s="4"/>
      <c r="O44" s="6">
        <v>6088</v>
      </c>
    </row>
    <row r="45" spans="1:15" ht="11.25" customHeight="1" x14ac:dyDescent="0.2">
      <c r="A45" s="264"/>
      <c r="B45" s="3" t="s">
        <v>9</v>
      </c>
      <c r="C45" s="2" t="s">
        <v>11</v>
      </c>
      <c r="D45" s="5">
        <v>25</v>
      </c>
      <c r="E45" s="5">
        <v>1</v>
      </c>
      <c r="F45" s="5">
        <v>1</v>
      </c>
      <c r="G45" s="5">
        <v>1</v>
      </c>
      <c r="H45" s="4"/>
      <c r="I45" s="5">
        <v>28</v>
      </c>
      <c r="J45" s="6">
        <v>10546</v>
      </c>
      <c r="K45" s="5">
        <v>422</v>
      </c>
      <c r="L45" s="5">
        <v>422</v>
      </c>
      <c r="M45" s="5">
        <v>422</v>
      </c>
      <c r="N45" s="4"/>
      <c r="O45" s="6">
        <v>11812</v>
      </c>
    </row>
    <row r="46" spans="1:15" ht="11.25" customHeight="1" x14ac:dyDescent="0.2">
      <c r="A46" s="264"/>
      <c r="B46" s="3" t="s">
        <v>12</v>
      </c>
      <c r="C46" s="2" t="s">
        <v>10</v>
      </c>
      <c r="D46" s="5">
        <v>148</v>
      </c>
      <c r="E46" s="5">
        <v>5</v>
      </c>
      <c r="F46" s="5">
        <v>6</v>
      </c>
      <c r="G46" s="5">
        <v>9</v>
      </c>
      <c r="H46" s="5">
        <v>30</v>
      </c>
      <c r="I46" s="5">
        <v>198</v>
      </c>
      <c r="J46" s="6">
        <v>64024</v>
      </c>
      <c r="K46" s="6">
        <v>2163</v>
      </c>
      <c r="L46" s="6">
        <v>2596</v>
      </c>
      <c r="M46" s="6">
        <v>3893</v>
      </c>
      <c r="N46" s="6">
        <v>12978</v>
      </c>
      <c r="O46" s="6">
        <v>85654</v>
      </c>
    </row>
    <row r="47" spans="1:15" ht="11.25" customHeight="1" x14ac:dyDescent="0.2">
      <c r="A47" s="264"/>
      <c r="B47" s="3" t="s">
        <v>12</v>
      </c>
      <c r="C47" s="2" t="s">
        <v>11</v>
      </c>
      <c r="D47" s="5">
        <v>119</v>
      </c>
      <c r="E47" s="5">
        <v>2</v>
      </c>
      <c r="F47" s="5">
        <v>3</v>
      </c>
      <c r="G47" s="5">
        <v>11</v>
      </c>
      <c r="H47" s="5">
        <v>30</v>
      </c>
      <c r="I47" s="5">
        <v>165</v>
      </c>
      <c r="J47" s="6">
        <v>50190</v>
      </c>
      <c r="K47" s="5">
        <v>844</v>
      </c>
      <c r="L47" s="6">
        <v>1265</v>
      </c>
      <c r="M47" s="6">
        <v>4639</v>
      </c>
      <c r="N47" s="6">
        <v>12653</v>
      </c>
      <c r="O47" s="6">
        <v>69591</v>
      </c>
    </row>
    <row r="48" spans="1:15" ht="11.25" customHeight="1" x14ac:dyDescent="0.2">
      <c r="A48" s="264"/>
      <c r="B48" s="3" t="s">
        <v>13</v>
      </c>
      <c r="C48" s="2" t="s">
        <v>10</v>
      </c>
      <c r="D48" s="5">
        <v>888</v>
      </c>
      <c r="E48" s="5">
        <v>120</v>
      </c>
      <c r="F48" s="5">
        <v>253</v>
      </c>
      <c r="G48" s="5">
        <v>147</v>
      </c>
      <c r="H48" s="5">
        <v>153</v>
      </c>
      <c r="I48" s="6">
        <v>1561</v>
      </c>
      <c r="J48" s="6">
        <v>252162</v>
      </c>
      <c r="K48" s="6">
        <v>34076</v>
      </c>
      <c r="L48" s="6">
        <v>71843</v>
      </c>
      <c r="M48" s="6">
        <v>41743</v>
      </c>
      <c r="N48" s="6">
        <v>43447</v>
      </c>
      <c r="O48" s="6">
        <v>443271</v>
      </c>
    </row>
    <row r="49" spans="1:15" ht="11.25" customHeight="1" x14ac:dyDescent="0.2">
      <c r="A49" s="264"/>
      <c r="B49" s="3" t="s">
        <v>13</v>
      </c>
      <c r="C49" s="2" t="s">
        <v>11</v>
      </c>
      <c r="D49" s="5">
        <v>971</v>
      </c>
      <c r="E49" s="5">
        <v>142</v>
      </c>
      <c r="F49" s="5">
        <v>380</v>
      </c>
      <c r="G49" s="5">
        <v>191</v>
      </c>
      <c r="H49" s="5">
        <v>195</v>
      </c>
      <c r="I49" s="6">
        <v>1879</v>
      </c>
      <c r="J49" s="6">
        <v>290562</v>
      </c>
      <c r="K49" s="6">
        <v>42492</v>
      </c>
      <c r="L49" s="6">
        <v>113711</v>
      </c>
      <c r="M49" s="6">
        <v>57155</v>
      </c>
      <c r="N49" s="6">
        <v>58352</v>
      </c>
      <c r="O49" s="6">
        <v>562272</v>
      </c>
    </row>
    <row r="50" spans="1:15" ht="11.25" customHeight="1" x14ac:dyDescent="0.2">
      <c r="A50" s="264"/>
      <c r="B50" s="3" t="s">
        <v>14</v>
      </c>
      <c r="C50" s="2" t="s">
        <v>10</v>
      </c>
      <c r="D50" s="6">
        <v>1272</v>
      </c>
      <c r="E50" s="5">
        <v>300</v>
      </c>
      <c r="F50" s="5">
        <v>875</v>
      </c>
      <c r="G50" s="5">
        <v>312</v>
      </c>
      <c r="H50" s="5">
        <v>235</v>
      </c>
      <c r="I50" s="6">
        <v>2994</v>
      </c>
      <c r="J50" s="6">
        <v>124115</v>
      </c>
      <c r="K50" s="6">
        <v>29272</v>
      </c>
      <c r="L50" s="6">
        <v>85378</v>
      </c>
      <c r="M50" s="6">
        <v>30443</v>
      </c>
      <c r="N50" s="6">
        <v>22930</v>
      </c>
      <c r="O50" s="6">
        <v>292138</v>
      </c>
    </row>
    <row r="51" spans="1:15" ht="11.25" customHeight="1" x14ac:dyDescent="0.2">
      <c r="A51" s="264"/>
      <c r="B51" s="3" t="s">
        <v>14</v>
      </c>
      <c r="C51" s="2" t="s">
        <v>11</v>
      </c>
      <c r="D51" s="6">
        <v>1610</v>
      </c>
      <c r="E51" s="5">
        <v>497</v>
      </c>
      <c r="F51" s="6">
        <v>1253</v>
      </c>
      <c r="G51" s="5">
        <v>482</v>
      </c>
      <c r="H51" s="5">
        <v>392</v>
      </c>
      <c r="I51" s="6">
        <v>4234</v>
      </c>
      <c r="J51" s="6">
        <v>286051</v>
      </c>
      <c r="K51" s="6">
        <v>88303</v>
      </c>
      <c r="L51" s="6">
        <v>222623</v>
      </c>
      <c r="M51" s="6">
        <v>85638</v>
      </c>
      <c r="N51" s="6">
        <v>69647</v>
      </c>
      <c r="O51" s="6">
        <v>752262</v>
      </c>
    </row>
    <row r="52" spans="1:15" ht="11.25" customHeight="1" x14ac:dyDescent="0.2">
      <c r="A52" s="264"/>
      <c r="B52" s="3" t="s">
        <v>15</v>
      </c>
      <c r="C52" s="2" t="s">
        <v>10</v>
      </c>
      <c r="D52" s="6">
        <v>15776</v>
      </c>
      <c r="E52" s="6">
        <v>2981</v>
      </c>
      <c r="F52" s="6">
        <v>5300</v>
      </c>
      <c r="G52" s="6">
        <v>2094</v>
      </c>
      <c r="H52" s="6">
        <v>1816</v>
      </c>
      <c r="I52" s="6">
        <v>27967</v>
      </c>
      <c r="J52" s="6">
        <v>1409799</v>
      </c>
      <c r="K52" s="6">
        <v>266393</v>
      </c>
      <c r="L52" s="6">
        <v>473627</v>
      </c>
      <c r="M52" s="6">
        <v>187127</v>
      </c>
      <c r="N52" s="6">
        <v>162284</v>
      </c>
      <c r="O52" s="6">
        <v>2499230</v>
      </c>
    </row>
    <row r="53" spans="1:15" ht="11.25" customHeight="1" x14ac:dyDescent="0.2">
      <c r="A53" s="264"/>
      <c r="B53" s="3" t="s">
        <v>16</v>
      </c>
      <c r="C53" s="2" t="s">
        <v>11</v>
      </c>
      <c r="D53" s="6">
        <v>16850</v>
      </c>
      <c r="E53" s="6">
        <v>2912</v>
      </c>
      <c r="F53" s="6">
        <v>5800</v>
      </c>
      <c r="G53" s="6">
        <v>2226</v>
      </c>
      <c r="H53" s="6">
        <v>1996</v>
      </c>
      <c r="I53" s="6">
        <v>29784</v>
      </c>
      <c r="J53" s="6">
        <v>3005829</v>
      </c>
      <c r="K53" s="6">
        <v>519464</v>
      </c>
      <c r="L53" s="6">
        <v>1034647</v>
      </c>
      <c r="M53" s="6">
        <v>397091</v>
      </c>
      <c r="N53" s="6">
        <v>356061</v>
      </c>
      <c r="O53" s="6">
        <v>5313092</v>
      </c>
    </row>
    <row r="54" spans="1:15" ht="11.25" customHeight="1" x14ac:dyDescent="0.2">
      <c r="A54" s="264"/>
      <c r="B54" s="3" t="s">
        <v>17</v>
      </c>
      <c r="C54" s="2" t="s">
        <v>10</v>
      </c>
      <c r="D54" s="6">
        <v>4270</v>
      </c>
      <c r="E54" s="5">
        <v>530</v>
      </c>
      <c r="F54" s="5">
        <v>892</v>
      </c>
      <c r="G54" s="5">
        <v>319</v>
      </c>
      <c r="H54" s="5">
        <v>398</v>
      </c>
      <c r="I54" s="6">
        <v>6409</v>
      </c>
      <c r="J54" s="6">
        <v>682261</v>
      </c>
      <c r="K54" s="6">
        <v>84683</v>
      </c>
      <c r="L54" s="6">
        <v>142524</v>
      </c>
      <c r="M54" s="6">
        <v>50970</v>
      </c>
      <c r="N54" s="6">
        <v>63592</v>
      </c>
      <c r="O54" s="6">
        <v>1024030</v>
      </c>
    </row>
    <row r="55" spans="1:15" ht="11.25" customHeight="1" x14ac:dyDescent="0.2">
      <c r="A55" s="264"/>
      <c r="B55" s="3" t="s">
        <v>18</v>
      </c>
      <c r="C55" s="2" t="s">
        <v>11</v>
      </c>
      <c r="D55" s="6">
        <v>11381</v>
      </c>
      <c r="E55" s="6">
        <v>1174</v>
      </c>
      <c r="F55" s="6">
        <v>2717</v>
      </c>
      <c r="G55" s="5">
        <v>906</v>
      </c>
      <c r="H55" s="6">
        <v>1109</v>
      </c>
      <c r="I55" s="6">
        <v>17287</v>
      </c>
      <c r="J55" s="6">
        <v>2251854</v>
      </c>
      <c r="K55" s="6">
        <v>232289</v>
      </c>
      <c r="L55" s="6">
        <v>537588</v>
      </c>
      <c r="M55" s="6">
        <v>179262</v>
      </c>
      <c r="N55" s="6">
        <v>219428</v>
      </c>
      <c r="O55" s="6">
        <v>3420421</v>
      </c>
    </row>
    <row r="56" spans="1:15" ht="11.25" customHeight="1" x14ac:dyDescent="0.2">
      <c r="A56" s="265"/>
      <c r="B56" s="266" t="s">
        <v>7</v>
      </c>
      <c r="C56" s="266"/>
      <c r="D56" s="6">
        <v>53323</v>
      </c>
      <c r="E56" s="6">
        <v>8664</v>
      </c>
      <c r="F56" s="6">
        <v>17480</v>
      </c>
      <c r="G56" s="6">
        <v>6699</v>
      </c>
      <c r="H56" s="6">
        <v>6354</v>
      </c>
      <c r="I56" s="9">
        <v>92520</v>
      </c>
      <c r="J56" s="6">
        <v>8433046</v>
      </c>
      <c r="K56" s="6">
        <v>1300401</v>
      </c>
      <c r="L56" s="6">
        <v>2686224</v>
      </c>
      <c r="M56" s="6">
        <v>1038818</v>
      </c>
      <c r="N56" s="6">
        <v>1021372</v>
      </c>
      <c r="O56" s="11">
        <v>14479861</v>
      </c>
    </row>
    <row r="57" spans="1:15" ht="11.25" customHeight="1" x14ac:dyDescent="0.2">
      <c r="A57" s="263" t="s">
        <v>22</v>
      </c>
      <c r="B57" s="3" t="s">
        <v>9</v>
      </c>
      <c r="C57" s="2" t="s">
        <v>10</v>
      </c>
      <c r="D57" s="5">
        <v>499</v>
      </c>
      <c r="E57" s="5">
        <v>381</v>
      </c>
      <c r="F57" s="5">
        <v>38</v>
      </c>
      <c r="G57" s="5">
        <v>161</v>
      </c>
      <c r="H57" s="5">
        <v>3</v>
      </c>
      <c r="I57" s="6">
        <v>1082</v>
      </c>
      <c r="J57" s="6">
        <v>217003</v>
      </c>
      <c r="K57" s="6">
        <v>165688</v>
      </c>
      <c r="L57" s="6">
        <v>16525</v>
      </c>
      <c r="M57" s="6">
        <v>70015</v>
      </c>
      <c r="N57" s="6">
        <v>1305</v>
      </c>
      <c r="O57" s="6">
        <v>470536</v>
      </c>
    </row>
    <row r="58" spans="1:15" ht="11.25" customHeight="1" x14ac:dyDescent="0.2">
      <c r="A58" s="264"/>
      <c r="B58" s="3" t="s">
        <v>9</v>
      </c>
      <c r="C58" s="2" t="s">
        <v>11</v>
      </c>
      <c r="D58" s="5">
        <v>453</v>
      </c>
      <c r="E58" s="5">
        <v>331</v>
      </c>
      <c r="F58" s="5">
        <v>29</v>
      </c>
      <c r="G58" s="5">
        <v>170</v>
      </c>
      <c r="H58" s="5">
        <v>8</v>
      </c>
      <c r="I58" s="5">
        <v>991</v>
      </c>
      <c r="J58" s="6">
        <v>191087</v>
      </c>
      <c r="K58" s="6">
        <v>139624</v>
      </c>
      <c r="L58" s="6">
        <v>12233</v>
      </c>
      <c r="M58" s="6">
        <v>71710</v>
      </c>
      <c r="N58" s="6">
        <v>3375</v>
      </c>
      <c r="O58" s="6">
        <v>418029</v>
      </c>
    </row>
    <row r="59" spans="1:15" ht="11.25" customHeight="1" x14ac:dyDescent="0.2">
      <c r="A59" s="264"/>
      <c r="B59" s="3" t="s">
        <v>12</v>
      </c>
      <c r="C59" s="2" t="s">
        <v>10</v>
      </c>
      <c r="D59" s="6">
        <v>3503</v>
      </c>
      <c r="E59" s="6">
        <v>1243</v>
      </c>
      <c r="F59" s="5">
        <v>310</v>
      </c>
      <c r="G59" s="5">
        <v>605</v>
      </c>
      <c r="H59" s="5">
        <v>72</v>
      </c>
      <c r="I59" s="6">
        <v>5733</v>
      </c>
      <c r="J59" s="6">
        <v>1515390</v>
      </c>
      <c r="K59" s="6">
        <v>537719</v>
      </c>
      <c r="L59" s="6">
        <v>134105</v>
      </c>
      <c r="M59" s="6">
        <v>261722</v>
      </c>
      <c r="N59" s="6">
        <v>31147</v>
      </c>
      <c r="O59" s="6">
        <v>2480083</v>
      </c>
    </row>
    <row r="60" spans="1:15" ht="11.25" customHeight="1" x14ac:dyDescent="0.2">
      <c r="A60" s="264"/>
      <c r="B60" s="3" t="s">
        <v>12</v>
      </c>
      <c r="C60" s="2" t="s">
        <v>11</v>
      </c>
      <c r="D60" s="6">
        <v>3345</v>
      </c>
      <c r="E60" s="6">
        <v>1289</v>
      </c>
      <c r="F60" s="5">
        <v>286</v>
      </c>
      <c r="G60" s="5">
        <v>627</v>
      </c>
      <c r="H60" s="5">
        <v>71</v>
      </c>
      <c r="I60" s="6">
        <v>5618</v>
      </c>
      <c r="J60" s="6">
        <v>1410815</v>
      </c>
      <c r="K60" s="6">
        <v>543659</v>
      </c>
      <c r="L60" s="6">
        <v>120626</v>
      </c>
      <c r="M60" s="6">
        <v>264449</v>
      </c>
      <c r="N60" s="6">
        <v>29946</v>
      </c>
      <c r="O60" s="6">
        <v>2369495</v>
      </c>
    </row>
    <row r="61" spans="1:15" ht="11.25" customHeight="1" x14ac:dyDescent="0.2">
      <c r="A61" s="264"/>
      <c r="B61" s="3" t="s">
        <v>13</v>
      </c>
      <c r="C61" s="2" t="s">
        <v>10</v>
      </c>
      <c r="D61" s="6">
        <v>7771</v>
      </c>
      <c r="E61" s="6">
        <v>2227</v>
      </c>
      <c r="F61" s="5">
        <v>950</v>
      </c>
      <c r="G61" s="6">
        <v>1246</v>
      </c>
      <c r="H61" s="5">
        <v>382</v>
      </c>
      <c r="I61" s="6">
        <v>12576</v>
      </c>
      <c r="J61" s="6">
        <v>2206702</v>
      </c>
      <c r="K61" s="6">
        <v>632393</v>
      </c>
      <c r="L61" s="6">
        <v>269768</v>
      </c>
      <c r="M61" s="6">
        <v>353822</v>
      </c>
      <c r="N61" s="6">
        <v>108475</v>
      </c>
      <c r="O61" s="6">
        <v>3571160</v>
      </c>
    </row>
    <row r="62" spans="1:15" ht="11.25" customHeight="1" x14ac:dyDescent="0.2">
      <c r="A62" s="264"/>
      <c r="B62" s="3" t="s">
        <v>13</v>
      </c>
      <c r="C62" s="2" t="s">
        <v>11</v>
      </c>
      <c r="D62" s="6">
        <v>7432</v>
      </c>
      <c r="E62" s="6">
        <v>2096</v>
      </c>
      <c r="F62" s="5">
        <v>842</v>
      </c>
      <c r="G62" s="6">
        <v>1223</v>
      </c>
      <c r="H62" s="5">
        <v>425</v>
      </c>
      <c r="I62" s="6">
        <v>12018</v>
      </c>
      <c r="J62" s="6">
        <v>2223949</v>
      </c>
      <c r="K62" s="6">
        <v>627206</v>
      </c>
      <c r="L62" s="6">
        <v>251960</v>
      </c>
      <c r="M62" s="6">
        <v>365970</v>
      </c>
      <c r="N62" s="6">
        <v>127177</v>
      </c>
      <c r="O62" s="6">
        <v>3596262</v>
      </c>
    </row>
    <row r="63" spans="1:15" ht="11.25" customHeight="1" x14ac:dyDescent="0.2">
      <c r="A63" s="264"/>
      <c r="B63" s="3" t="s">
        <v>14</v>
      </c>
      <c r="C63" s="2" t="s">
        <v>10</v>
      </c>
      <c r="D63" s="5">
        <v>550</v>
      </c>
      <c r="E63" s="5">
        <v>114</v>
      </c>
      <c r="F63" s="5">
        <v>60</v>
      </c>
      <c r="G63" s="5">
        <v>55</v>
      </c>
      <c r="H63" s="5">
        <v>24</v>
      </c>
      <c r="I63" s="5">
        <v>803</v>
      </c>
      <c r="J63" s="6">
        <v>53666</v>
      </c>
      <c r="K63" s="6">
        <v>11124</v>
      </c>
      <c r="L63" s="6">
        <v>5854</v>
      </c>
      <c r="M63" s="6">
        <v>5367</v>
      </c>
      <c r="N63" s="6">
        <v>2342</v>
      </c>
      <c r="O63" s="6">
        <v>78353</v>
      </c>
    </row>
    <row r="64" spans="1:15" ht="11.25" customHeight="1" x14ac:dyDescent="0.2">
      <c r="A64" s="264"/>
      <c r="B64" s="3" t="s">
        <v>14</v>
      </c>
      <c r="C64" s="2" t="s">
        <v>11</v>
      </c>
      <c r="D64" s="5">
        <v>497</v>
      </c>
      <c r="E64" s="5">
        <v>134</v>
      </c>
      <c r="F64" s="5">
        <v>71</v>
      </c>
      <c r="G64" s="5">
        <v>83</v>
      </c>
      <c r="H64" s="5">
        <v>29</v>
      </c>
      <c r="I64" s="5">
        <v>814</v>
      </c>
      <c r="J64" s="6">
        <v>88303</v>
      </c>
      <c r="K64" s="6">
        <v>23808</v>
      </c>
      <c r="L64" s="6">
        <v>12615</v>
      </c>
      <c r="M64" s="6">
        <v>14747</v>
      </c>
      <c r="N64" s="6">
        <v>5152</v>
      </c>
      <c r="O64" s="6">
        <v>144625</v>
      </c>
    </row>
    <row r="65" spans="1:15" ht="11.25" customHeight="1" x14ac:dyDescent="0.2">
      <c r="A65" s="264"/>
      <c r="B65" s="3" t="s">
        <v>15</v>
      </c>
      <c r="C65" s="2" t="s">
        <v>10</v>
      </c>
      <c r="D65" s="6">
        <v>11481</v>
      </c>
      <c r="E65" s="6">
        <v>1994</v>
      </c>
      <c r="F65" s="6">
        <v>1650</v>
      </c>
      <c r="G65" s="5">
        <v>965</v>
      </c>
      <c r="H65" s="5">
        <v>391</v>
      </c>
      <c r="I65" s="6">
        <v>16481</v>
      </c>
      <c r="J65" s="6">
        <v>1025982</v>
      </c>
      <c r="K65" s="6">
        <v>178191</v>
      </c>
      <c r="L65" s="6">
        <v>147450</v>
      </c>
      <c r="M65" s="6">
        <v>86236</v>
      </c>
      <c r="N65" s="6">
        <v>34941</v>
      </c>
      <c r="O65" s="6">
        <v>1472800</v>
      </c>
    </row>
    <row r="66" spans="1:15" ht="11.25" customHeight="1" x14ac:dyDescent="0.2">
      <c r="A66" s="264"/>
      <c r="B66" s="3" t="s">
        <v>16</v>
      </c>
      <c r="C66" s="2" t="s">
        <v>11</v>
      </c>
      <c r="D66" s="6">
        <v>12923</v>
      </c>
      <c r="E66" s="6">
        <v>2041</v>
      </c>
      <c r="F66" s="6">
        <v>2024</v>
      </c>
      <c r="G66" s="6">
        <v>1223</v>
      </c>
      <c r="H66" s="5">
        <v>537</v>
      </c>
      <c r="I66" s="6">
        <v>18748</v>
      </c>
      <c r="J66" s="6">
        <v>2305301</v>
      </c>
      <c r="K66" s="6">
        <v>364089</v>
      </c>
      <c r="L66" s="6">
        <v>361056</v>
      </c>
      <c r="M66" s="6">
        <v>218168</v>
      </c>
      <c r="N66" s="6">
        <v>95794</v>
      </c>
      <c r="O66" s="6">
        <v>3344408</v>
      </c>
    </row>
    <row r="67" spans="1:15" ht="11.25" customHeight="1" x14ac:dyDescent="0.2">
      <c r="A67" s="264"/>
      <c r="B67" s="3" t="s">
        <v>17</v>
      </c>
      <c r="C67" s="2" t="s">
        <v>10</v>
      </c>
      <c r="D67" s="6">
        <v>4262</v>
      </c>
      <c r="E67" s="5">
        <v>616</v>
      </c>
      <c r="F67" s="5">
        <v>291</v>
      </c>
      <c r="G67" s="5">
        <v>199</v>
      </c>
      <c r="H67" s="5">
        <v>70</v>
      </c>
      <c r="I67" s="6">
        <v>5438</v>
      </c>
      <c r="J67" s="6">
        <v>680983</v>
      </c>
      <c r="K67" s="6">
        <v>98425</v>
      </c>
      <c r="L67" s="6">
        <v>46496</v>
      </c>
      <c r="M67" s="6">
        <v>31796</v>
      </c>
      <c r="N67" s="6">
        <v>11185</v>
      </c>
      <c r="O67" s="6">
        <v>868885</v>
      </c>
    </row>
    <row r="68" spans="1:15" ht="11.25" customHeight="1" x14ac:dyDescent="0.2">
      <c r="A68" s="264"/>
      <c r="B68" s="3" t="s">
        <v>18</v>
      </c>
      <c r="C68" s="2" t="s">
        <v>11</v>
      </c>
      <c r="D68" s="6">
        <v>10851</v>
      </c>
      <c r="E68" s="6">
        <v>1176</v>
      </c>
      <c r="F68" s="5">
        <v>869</v>
      </c>
      <c r="G68" s="5">
        <v>457</v>
      </c>
      <c r="H68" s="5">
        <v>205</v>
      </c>
      <c r="I68" s="6">
        <v>13558</v>
      </c>
      <c r="J68" s="6">
        <v>2146988</v>
      </c>
      <c r="K68" s="6">
        <v>232684</v>
      </c>
      <c r="L68" s="6">
        <v>171941</v>
      </c>
      <c r="M68" s="6">
        <v>90422</v>
      </c>
      <c r="N68" s="6">
        <v>40561</v>
      </c>
      <c r="O68" s="6">
        <v>2682596</v>
      </c>
    </row>
    <row r="69" spans="1:15" ht="11.25" customHeight="1" x14ac:dyDescent="0.2">
      <c r="A69" s="265"/>
      <c r="B69" s="266" t="s">
        <v>7</v>
      </c>
      <c r="C69" s="266"/>
      <c r="D69" s="6">
        <v>63567</v>
      </c>
      <c r="E69" s="6">
        <v>13642</v>
      </c>
      <c r="F69" s="6">
        <v>7420</v>
      </c>
      <c r="G69" s="6">
        <v>7014</v>
      </c>
      <c r="H69" s="6">
        <v>2217</v>
      </c>
      <c r="I69" s="9">
        <v>93860</v>
      </c>
      <c r="J69" s="6">
        <v>14066169</v>
      </c>
      <c r="K69" s="6">
        <v>3554610</v>
      </c>
      <c r="L69" s="6">
        <v>1550629</v>
      </c>
      <c r="M69" s="6">
        <v>1834424</v>
      </c>
      <c r="N69" s="6">
        <v>491400</v>
      </c>
      <c r="O69" s="11">
        <v>21497232</v>
      </c>
    </row>
    <row r="70" spans="1:15" ht="11.25" customHeight="1" x14ac:dyDescent="0.2">
      <c r="A70" s="263" t="s">
        <v>23</v>
      </c>
      <c r="B70" s="3" t="s">
        <v>9</v>
      </c>
      <c r="C70" s="2" t="s">
        <v>10</v>
      </c>
      <c r="D70" s="5">
        <v>313</v>
      </c>
      <c r="E70" s="5">
        <v>220</v>
      </c>
      <c r="F70" s="5">
        <v>45</v>
      </c>
      <c r="G70" s="5">
        <v>93</v>
      </c>
      <c r="H70" s="5">
        <v>4</v>
      </c>
      <c r="I70" s="5">
        <v>675</v>
      </c>
      <c r="J70" s="6">
        <v>136116</v>
      </c>
      <c r="K70" s="6">
        <v>95673</v>
      </c>
      <c r="L70" s="6">
        <v>19569</v>
      </c>
      <c r="M70" s="6">
        <v>40444</v>
      </c>
      <c r="N70" s="6">
        <v>1740</v>
      </c>
      <c r="O70" s="6">
        <v>293542</v>
      </c>
    </row>
    <row r="71" spans="1:15" ht="11.25" customHeight="1" x14ac:dyDescent="0.2">
      <c r="A71" s="264"/>
      <c r="B71" s="3" t="s">
        <v>9</v>
      </c>
      <c r="C71" s="2" t="s">
        <v>11</v>
      </c>
      <c r="D71" s="5">
        <v>291</v>
      </c>
      <c r="E71" s="5">
        <v>245</v>
      </c>
      <c r="F71" s="5">
        <v>43</v>
      </c>
      <c r="G71" s="5">
        <v>88</v>
      </c>
      <c r="H71" s="5">
        <v>4</v>
      </c>
      <c r="I71" s="5">
        <v>671</v>
      </c>
      <c r="J71" s="6">
        <v>122751</v>
      </c>
      <c r="K71" s="6">
        <v>103347</v>
      </c>
      <c r="L71" s="6">
        <v>18138</v>
      </c>
      <c r="M71" s="6">
        <v>37121</v>
      </c>
      <c r="N71" s="6">
        <v>1687</v>
      </c>
      <c r="O71" s="6">
        <v>283044</v>
      </c>
    </row>
    <row r="72" spans="1:15" ht="11.25" customHeight="1" x14ac:dyDescent="0.2">
      <c r="A72" s="264"/>
      <c r="B72" s="3" t="s">
        <v>12</v>
      </c>
      <c r="C72" s="2" t="s">
        <v>10</v>
      </c>
      <c r="D72" s="6">
        <v>1752</v>
      </c>
      <c r="E72" s="5">
        <v>695</v>
      </c>
      <c r="F72" s="5">
        <v>279</v>
      </c>
      <c r="G72" s="5">
        <v>553</v>
      </c>
      <c r="H72" s="5">
        <v>30</v>
      </c>
      <c r="I72" s="6">
        <v>3309</v>
      </c>
      <c r="J72" s="6">
        <v>757911</v>
      </c>
      <c r="K72" s="6">
        <v>300655</v>
      </c>
      <c r="L72" s="6">
        <v>120695</v>
      </c>
      <c r="M72" s="6">
        <v>239227</v>
      </c>
      <c r="N72" s="6">
        <v>12978</v>
      </c>
      <c r="O72" s="6">
        <v>1431466</v>
      </c>
    </row>
    <row r="73" spans="1:15" ht="11.25" customHeight="1" x14ac:dyDescent="0.2">
      <c r="A73" s="264"/>
      <c r="B73" s="3" t="s">
        <v>12</v>
      </c>
      <c r="C73" s="2" t="s">
        <v>11</v>
      </c>
      <c r="D73" s="6">
        <v>1666</v>
      </c>
      <c r="E73" s="5">
        <v>603</v>
      </c>
      <c r="F73" s="5">
        <v>282</v>
      </c>
      <c r="G73" s="5">
        <v>534</v>
      </c>
      <c r="H73" s="5">
        <v>47</v>
      </c>
      <c r="I73" s="6">
        <v>3132</v>
      </c>
      <c r="J73" s="6">
        <v>702666</v>
      </c>
      <c r="K73" s="6">
        <v>254326</v>
      </c>
      <c r="L73" s="6">
        <v>118939</v>
      </c>
      <c r="M73" s="6">
        <v>225224</v>
      </c>
      <c r="N73" s="6">
        <v>19823</v>
      </c>
      <c r="O73" s="6">
        <v>1320978</v>
      </c>
    </row>
    <row r="74" spans="1:15" ht="11.25" customHeight="1" x14ac:dyDescent="0.2">
      <c r="A74" s="264"/>
      <c r="B74" s="3" t="s">
        <v>13</v>
      </c>
      <c r="C74" s="2" t="s">
        <v>10</v>
      </c>
      <c r="D74" s="6">
        <v>4638</v>
      </c>
      <c r="E74" s="6">
        <v>1069</v>
      </c>
      <c r="F74" s="6">
        <v>1140</v>
      </c>
      <c r="G74" s="6">
        <v>1117</v>
      </c>
      <c r="H74" s="5">
        <v>236</v>
      </c>
      <c r="I74" s="6">
        <v>8200</v>
      </c>
      <c r="J74" s="6">
        <v>1317035</v>
      </c>
      <c r="K74" s="6">
        <v>303560</v>
      </c>
      <c r="L74" s="6">
        <v>323722</v>
      </c>
      <c r="M74" s="6">
        <v>317190</v>
      </c>
      <c r="N74" s="6">
        <v>67016</v>
      </c>
      <c r="O74" s="6">
        <v>2328523</v>
      </c>
    </row>
    <row r="75" spans="1:15" ht="11.25" customHeight="1" x14ac:dyDescent="0.2">
      <c r="A75" s="264"/>
      <c r="B75" s="3" t="s">
        <v>13</v>
      </c>
      <c r="C75" s="2" t="s">
        <v>11</v>
      </c>
      <c r="D75" s="6">
        <v>4519</v>
      </c>
      <c r="E75" s="5">
        <v>982</v>
      </c>
      <c r="F75" s="6">
        <v>1155</v>
      </c>
      <c r="G75" s="6">
        <v>1100</v>
      </c>
      <c r="H75" s="5">
        <v>214</v>
      </c>
      <c r="I75" s="6">
        <v>7970</v>
      </c>
      <c r="J75" s="6">
        <v>1352264</v>
      </c>
      <c r="K75" s="6">
        <v>293853</v>
      </c>
      <c r="L75" s="6">
        <v>345622</v>
      </c>
      <c r="M75" s="6">
        <v>329164</v>
      </c>
      <c r="N75" s="6">
        <v>64037</v>
      </c>
      <c r="O75" s="6">
        <v>2384940</v>
      </c>
    </row>
    <row r="76" spans="1:15" ht="11.25" customHeight="1" x14ac:dyDescent="0.2">
      <c r="A76" s="264"/>
      <c r="B76" s="3" t="s">
        <v>14</v>
      </c>
      <c r="C76" s="2" t="s">
        <v>10</v>
      </c>
      <c r="D76" s="5">
        <v>476</v>
      </c>
      <c r="E76" s="5">
        <v>97</v>
      </c>
      <c r="F76" s="5">
        <v>166</v>
      </c>
      <c r="G76" s="5">
        <v>117</v>
      </c>
      <c r="H76" s="5">
        <v>19</v>
      </c>
      <c r="I76" s="5">
        <v>875</v>
      </c>
      <c r="J76" s="6">
        <v>46446</v>
      </c>
      <c r="K76" s="6">
        <v>9465</v>
      </c>
      <c r="L76" s="6">
        <v>16197</v>
      </c>
      <c r="M76" s="6">
        <v>11416</v>
      </c>
      <c r="N76" s="6">
        <v>1854</v>
      </c>
      <c r="O76" s="6">
        <v>85378</v>
      </c>
    </row>
    <row r="77" spans="1:15" ht="11.25" customHeight="1" x14ac:dyDescent="0.2">
      <c r="A77" s="264"/>
      <c r="B77" s="3" t="s">
        <v>14</v>
      </c>
      <c r="C77" s="2" t="s">
        <v>11</v>
      </c>
      <c r="D77" s="5">
        <v>472</v>
      </c>
      <c r="E77" s="5">
        <v>112</v>
      </c>
      <c r="F77" s="5">
        <v>157</v>
      </c>
      <c r="G77" s="5">
        <v>107</v>
      </c>
      <c r="H77" s="5">
        <v>24</v>
      </c>
      <c r="I77" s="5">
        <v>872</v>
      </c>
      <c r="J77" s="6">
        <v>83861</v>
      </c>
      <c r="K77" s="6">
        <v>19899</v>
      </c>
      <c r="L77" s="6">
        <v>27894</v>
      </c>
      <c r="M77" s="6">
        <v>19011</v>
      </c>
      <c r="N77" s="6">
        <v>4264</v>
      </c>
      <c r="O77" s="6">
        <v>154929</v>
      </c>
    </row>
    <row r="78" spans="1:15" ht="11.25" customHeight="1" x14ac:dyDescent="0.2">
      <c r="A78" s="264"/>
      <c r="B78" s="3" t="s">
        <v>15</v>
      </c>
      <c r="C78" s="2" t="s">
        <v>10</v>
      </c>
      <c r="D78" s="6">
        <v>11886</v>
      </c>
      <c r="E78" s="6">
        <v>2574</v>
      </c>
      <c r="F78" s="6">
        <v>3699</v>
      </c>
      <c r="G78" s="6">
        <v>2409</v>
      </c>
      <c r="H78" s="5">
        <v>588</v>
      </c>
      <c r="I78" s="6">
        <v>21156</v>
      </c>
      <c r="J78" s="6">
        <v>1062175</v>
      </c>
      <c r="K78" s="6">
        <v>230022</v>
      </c>
      <c r="L78" s="6">
        <v>330556</v>
      </c>
      <c r="M78" s="6">
        <v>215277</v>
      </c>
      <c r="N78" s="6">
        <v>52546</v>
      </c>
      <c r="O78" s="6">
        <v>1890576</v>
      </c>
    </row>
    <row r="79" spans="1:15" ht="11.25" customHeight="1" x14ac:dyDescent="0.2">
      <c r="A79" s="264"/>
      <c r="B79" s="3" t="s">
        <v>16</v>
      </c>
      <c r="C79" s="2" t="s">
        <v>11</v>
      </c>
      <c r="D79" s="6">
        <v>12769</v>
      </c>
      <c r="E79" s="6">
        <v>2546</v>
      </c>
      <c r="F79" s="6">
        <v>4349</v>
      </c>
      <c r="G79" s="6">
        <v>2689</v>
      </c>
      <c r="H79" s="5">
        <v>716</v>
      </c>
      <c r="I79" s="6">
        <v>23069</v>
      </c>
      <c r="J79" s="6">
        <v>2277830</v>
      </c>
      <c r="K79" s="6">
        <v>454175</v>
      </c>
      <c r="L79" s="6">
        <v>775807</v>
      </c>
      <c r="M79" s="6">
        <v>479684</v>
      </c>
      <c r="N79" s="6">
        <v>127725</v>
      </c>
      <c r="O79" s="6">
        <v>4115221</v>
      </c>
    </row>
    <row r="80" spans="1:15" ht="11.25" customHeight="1" x14ac:dyDescent="0.2">
      <c r="A80" s="264"/>
      <c r="B80" s="3" t="s">
        <v>17</v>
      </c>
      <c r="C80" s="2" t="s">
        <v>10</v>
      </c>
      <c r="D80" s="6">
        <v>3302</v>
      </c>
      <c r="E80" s="5">
        <v>512</v>
      </c>
      <c r="F80" s="5">
        <v>938</v>
      </c>
      <c r="G80" s="5">
        <v>725</v>
      </c>
      <c r="H80" s="5">
        <v>122</v>
      </c>
      <c r="I80" s="6">
        <v>5599</v>
      </c>
      <c r="J80" s="6">
        <v>527594</v>
      </c>
      <c r="K80" s="6">
        <v>81807</v>
      </c>
      <c r="L80" s="6">
        <v>149874</v>
      </c>
      <c r="M80" s="6">
        <v>115841</v>
      </c>
      <c r="N80" s="6">
        <v>19493</v>
      </c>
      <c r="O80" s="6">
        <v>894609</v>
      </c>
    </row>
    <row r="81" spans="1:15" ht="11.25" customHeight="1" x14ac:dyDescent="0.2">
      <c r="A81" s="264"/>
      <c r="B81" s="3" t="s">
        <v>18</v>
      </c>
      <c r="C81" s="2" t="s">
        <v>11</v>
      </c>
      <c r="D81" s="6">
        <v>8949</v>
      </c>
      <c r="E81" s="6">
        <v>1189</v>
      </c>
      <c r="F81" s="6">
        <v>2936</v>
      </c>
      <c r="G81" s="6">
        <v>2057</v>
      </c>
      <c r="H81" s="5">
        <v>354</v>
      </c>
      <c r="I81" s="6">
        <v>15485</v>
      </c>
      <c r="J81" s="6">
        <v>1770656</v>
      </c>
      <c r="K81" s="6">
        <v>235257</v>
      </c>
      <c r="L81" s="6">
        <v>580919</v>
      </c>
      <c r="M81" s="6">
        <v>407000</v>
      </c>
      <c r="N81" s="6">
        <v>70043</v>
      </c>
      <c r="O81" s="6">
        <v>3063875</v>
      </c>
    </row>
    <row r="82" spans="1:15" ht="11.25" customHeight="1" x14ac:dyDescent="0.2">
      <c r="A82" s="265"/>
      <c r="B82" s="266" t="s">
        <v>7</v>
      </c>
      <c r="C82" s="266"/>
      <c r="D82" s="6">
        <v>51033</v>
      </c>
      <c r="E82" s="6">
        <v>10844</v>
      </c>
      <c r="F82" s="6">
        <v>15189</v>
      </c>
      <c r="G82" s="6">
        <v>11589</v>
      </c>
      <c r="H82" s="6">
        <v>2358</v>
      </c>
      <c r="I82" s="9">
        <v>91013</v>
      </c>
      <c r="J82" s="6">
        <v>10157305</v>
      </c>
      <c r="K82" s="6">
        <v>2382039</v>
      </c>
      <c r="L82" s="6">
        <v>2827932</v>
      </c>
      <c r="M82" s="6">
        <v>2436599</v>
      </c>
      <c r="N82" s="6">
        <v>443206</v>
      </c>
      <c r="O82" s="11">
        <v>18247081</v>
      </c>
    </row>
    <row r="83" spans="1:15" ht="11.25" customHeight="1" x14ac:dyDescent="0.2">
      <c r="A83" s="263" t="s">
        <v>24</v>
      </c>
      <c r="B83" s="3" t="s">
        <v>9</v>
      </c>
      <c r="C83" s="2" t="s">
        <v>10</v>
      </c>
      <c r="D83" s="6">
        <v>1054</v>
      </c>
      <c r="E83" s="5">
        <v>157</v>
      </c>
      <c r="F83" s="5">
        <v>205</v>
      </c>
      <c r="G83" s="5">
        <v>89</v>
      </c>
      <c r="H83" s="5">
        <v>19</v>
      </c>
      <c r="I83" s="6">
        <v>1524</v>
      </c>
      <c r="J83" s="6">
        <v>458360</v>
      </c>
      <c r="K83" s="6">
        <v>68276</v>
      </c>
      <c r="L83" s="6">
        <v>89150</v>
      </c>
      <c r="M83" s="6">
        <v>38704</v>
      </c>
      <c r="N83" s="6">
        <v>8263</v>
      </c>
      <c r="O83" s="6">
        <v>662753</v>
      </c>
    </row>
    <row r="84" spans="1:15" ht="11.25" customHeight="1" x14ac:dyDescent="0.2">
      <c r="A84" s="264"/>
      <c r="B84" s="3" t="s">
        <v>9</v>
      </c>
      <c r="C84" s="2" t="s">
        <v>11</v>
      </c>
      <c r="D84" s="5">
        <v>987</v>
      </c>
      <c r="E84" s="5">
        <v>149</v>
      </c>
      <c r="F84" s="5">
        <v>159</v>
      </c>
      <c r="G84" s="5">
        <v>84</v>
      </c>
      <c r="H84" s="5">
        <v>36</v>
      </c>
      <c r="I84" s="6">
        <v>1415</v>
      </c>
      <c r="J84" s="6">
        <v>416341</v>
      </c>
      <c r="K84" s="6">
        <v>62852</v>
      </c>
      <c r="L84" s="6">
        <v>67070</v>
      </c>
      <c r="M84" s="6">
        <v>35433</v>
      </c>
      <c r="N84" s="6">
        <v>15186</v>
      </c>
      <c r="O84" s="6">
        <v>596882</v>
      </c>
    </row>
    <row r="85" spans="1:15" ht="11.25" customHeight="1" x14ac:dyDescent="0.2">
      <c r="A85" s="264"/>
      <c r="B85" s="3" t="s">
        <v>12</v>
      </c>
      <c r="C85" s="2" t="s">
        <v>10</v>
      </c>
      <c r="D85" s="6">
        <v>4492</v>
      </c>
      <c r="E85" s="6">
        <v>1368</v>
      </c>
      <c r="F85" s="5">
        <v>719</v>
      </c>
      <c r="G85" s="5">
        <v>535</v>
      </c>
      <c r="H85" s="5">
        <v>197</v>
      </c>
      <c r="I85" s="6">
        <v>7311</v>
      </c>
      <c r="J85" s="6">
        <v>1943229</v>
      </c>
      <c r="K85" s="6">
        <v>591794</v>
      </c>
      <c r="L85" s="6">
        <v>311038</v>
      </c>
      <c r="M85" s="6">
        <v>231440</v>
      </c>
      <c r="N85" s="6">
        <v>85222</v>
      </c>
      <c r="O85" s="6">
        <v>3162723</v>
      </c>
    </row>
    <row r="86" spans="1:15" ht="11.25" customHeight="1" x14ac:dyDescent="0.2">
      <c r="A86" s="264"/>
      <c r="B86" s="3" t="s">
        <v>12</v>
      </c>
      <c r="C86" s="2" t="s">
        <v>11</v>
      </c>
      <c r="D86" s="6">
        <v>4094</v>
      </c>
      <c r="E86" s="6">
        <v>1247</v>
      </c>
      <c r="F86" s="5">
        <v>722</v>
      </c>
      <c r="G86" s="5">
        <v>518</v>
      </c>
      <c r="H86" s="5">
        <v>218</v>
      </c>
      <c r="I86" s="6">
        <v>6799</v>
      </c>
      <c r="J86" s="6">
        <v>1726719</v>
      </c>
      <c r="K86" s="6">
        <v>525945</v>
      </c>
      <c r="L86" s="6">
        <v>304517</v>
      </c>
      <c r="M86" s="6">
        <v>218476</v>
      </c>
      <c r="N86" s="6">
        <v>91945</v>
      </c>
      <c r="O86" s="6">
        <v>2867602</v>
      </c>
    </row>
    <row r="87" spans="1:15" ht="11.25" customHeight="1" x14ac:dyDescent="0.2">
      <c r="A87" s="264"/>
      <c r="B87" s="3" t="s">
        <v>13</v>
      </c>
      <c r="C87" s="2" t="s">
        <v>10</v>
      </c>
      <c r="D87" s="6">
        <v>10356</v>
      </c>
      <c r="E87" s="6">
        <v>2702</v>
      </c>
      <c r="F87" s="6">
        <v>2155</v>
      </c>
      <c r="G87" s="6">
        <v>1157</v>
      </c>
      <c r="H87" s="5">
        <v>778</v>
      </c>
      <c r="I87" s="6">
        <v>17148</v>
      </c>
      <c r="J87" s="6">
        <v>2940755</v>
      </c>
      <c r="K87" s="6">
        <v>767277</v>
      </c>
      <c r="L87" s="6">
        <v>611947</v>
      </c>
      <c r="M87" s="6">
        <v>328549</v>
      </c>
      <c r="N87" s="6">
        <v>220926</v>
      </c>
      <c r="O87" s="6">
        <v>4869454</v>
      </c>
    </row>
    <row r="88" spans="1:15" ht="11.25" customHeight="1" x14ac:dyDescent="0.2">
      <c r="A88" s="264"/>
      <c r="B88" s="3" t="s">
        <v>13</v>
      </c>
      <c r="C88" s="2" t="s">
        <v>11</v>
      </c>
      <c r="D88" s="6">
        <v>9796</v>
      </c>
      <c r="E88" s="6">
        <v>2579</v>
      </c>
      <c r="F88" s="6">
        <v>2025</v>
      </c>
      <c r="G88" s="6">
        <v>1069</v>
      </c>
      <c r="H88" s="5">
        <v>712</v>
      </c>
      <c r="I88" s="6">
        <v>16181</v>
      </c>
      <c r="J88" s="6">
        <v>2931352</v>
      </c>
      <c r="K88" s="6">
        <v>771739</v>
      </c>
      <c r="L88" s="6">
        <v>605960</v>
      </c>
      <c r="M88" s="6">
        <v>319887</v>
      </c>
      <c r="N88" s="6">
        <v>213059</v>
      </c>
      <c r="O88" s="6">
        <v>4841997</v>
      </c>
    </row>
    <row r="89" spans="1:15" ht="11.25" customHeight="1" x14ac:dyDescent="0.2">
      <c r="A89" s="264"/>
      <c r="B89" s="3" t="s">
        <v>14</v>
      </c>
      <c r="C89" s="2" t="s">
        <v>10</v>
      </c>
      <c r="D89" s="5">
        <v>485</v>
      </c>
      <c r="E89" s="5">
        <v>177</v>
      </c>
      <c r="F89" s="5">
        <v>109</v>
      </c>
      <c r="G89" s="5">
        <v>51</v>
      </c>
      <c r="H89" s="5">
        <v>59</v>
      </c>
      <c r="I89" s="5">
        <v>881</v>
      </c>
      <c r="J89" s="6">
        <v>47324</v>
      </c>
      <c r="K89" s="6">
        <v>17271</v>
      </c>
      <c r="L89" s="6">
        <v>10636</v>
      </c>
      <c r="M89" s="6">
        <v>4976</v>
      </c>
      <c r="N89" s="6">
        <v>5757</v>
      </c>
      <c r="O89" s="6">
        <v>85964</v>
      </c>
    </row>
    <row r="90" spans="1:15" ht="11.25" customHeight="1" x14ac:dyDescent="0.2">
      <c r="A90" s="264"/>
      <c r="B90" s="3" t="s">
        <v>14</v>
      </c>
      <c r="C90" s="2" t="s">
        <v>11</v>
      </c>
      <c r="D90" s="5">
        <v>391</v>
      </c>
      <c r="E90" s="5">
        <v>125</v>
      </c>
      <c r="F90" s="5">
        <v>104</v>
      </c>
      <c r="G90" s="5">
        <v>35</v>
      </c>
      <c r="H90" s="5">
        <v>32</v>
      </c>
      <c r="I90" s="5">
        <v>687</v>
      </c>
      <c r="J90" s="6">
        <v>69470</v>
      </c>
      <c r="K90" s="6">
        <v>22209</v>
      </c>
      <c r="L90" s="6">
        <v>18478</v>
      </c>
      <c r="M90" s="6">
        <v>6219</v>
      </c>
      <c r="N90" s="6">
        <v>5685</v>
      </c>
      <c r="O90" s="6">
        <v>122061</v>
      </c>
    </row>
    <row r="91" spans="1:15" ht="11.25" customHeight="1" x14ac:dyDescent="0.2">
      <c r="A91" s="264"/>
      <c r="B91" s="3" t="s">
        <v>15</v>
      </c>
      <c r="C91" s="2" t="s">
        <v>10</v>
      </c>
      <c r="D91" s="5">
        <v>154</v>
      </c>
      <c r="E91" s="5">
        <v>51</v>
      </c>
      <c r="F91" s="5">
        <v>56</v>
      </c>
      <c r="G91" s="5">
        <v>23</v>
      </c>
      <c r="H91" s="5">
        <v>18</v>
      </c>
      <c r="I91" s="5">
        <v>302</v>
      </c>
      <c r="J91" s="6">
        <v>13762</v>
      </c>
      <c r="K91" s="6">
        <v>4558</v>
      </c>
      <c r="L91" s="6">
        <v>5004</v>
      </c>
      <c r="M91" s="6">
        <v>2055</v>
      </c>
      <c r="N91" s="6">
        <v>1609</v>
      </c>
      <c r="O91" s="6">
        <v>26988</v>
      </c>
    </row>
    <row r="92" spans="1:15" ht="11.25" customHeight="1" x14ac:dyDescent="0.2">
      <c r="A92" s="264"/>
      <c r="B92" s="3" t="s">
        <v>16</v>
      </c>
      <c r="C92" s="2" t="s">
        <v>11</v>
      </c>
      <c r="D92" s="5">
        <v>358</v>
      </c>
      <c r="E92" s="5">
        <v>73</v>
      </c>
      <c r="F92" s="5">
        <v>110</v>
      </c>
      <c r="G92" s="5">
        <v>34</v>
      </c>
      <c r="H92" s="5">
        <v>21</v>
      </c>
      <c r="I92" s="5">
        <v>596</v>
      </c>
      <c r="J92" s="6">
        <v>63863</v>
      </c>
      <c r="K92" s="6">
        <v>13022</v>
      </c>
      <c r="L92" s="6">
        <v>19623</v>
      </c>
      <c r="M92" s="6">
        <v>6065</v>
      </c>
      <c r="N92" s="6">
        <v>3746</v>
      </c>
      <c r="O92" s="6">
        <v>106319</v>
      </c>
    </row>
    <row r="93" spans="1:15" ht="11.25" customHeight="1" x14ac:dyDescent="0.2">
      <c r="A93" s="264"/>
      <c r="B93" s="3" t="s">
        <v>17</v>
      </c>
      <c r="C93" s="2" t="s">
        <v>10</v>
      </c>
      <c r="D93" s="5">
        <v>9</v>
      </c>
      <c r="E93" s="5">
        <v>3</v>
      </c>
      <c r="F93" s="5">
        <v>6</v>
      </c>
      <c r="G93" s="5">
        <v>1</v>
      </c>
      <c r="H93" s="4"/>
      <c r="I93" s="5">
        <v>19</v>
      </c>
      <c r="J93" s="6">
        <v>1438</v>
      </c>
      <c r="K93" s="5">
        <v>479</v>
      </c>
      <c r="L93" s="5">
        <v>959</v>
      </c>
      <c r="M93" s="5">
        <v>160</v>
      </c>
      <c r="N93" s="4"/>
      <c r="O93" s="6">
        <v>3036</v>
      </c>
    </row>
    <row r="94" spans="1:15" ht="11.25" customHeight="1" x14ac:dyDescent="0.2">
      <c r="A94" s="264"/>
      <c r="B94" s="3" t="s">
        <v>18</v>
      </c>
      <c r="C94" s="2" t="s">
        <v>11</v>
      </c>
      <c r="D94" s="5">
        <v>75</v>
      </c>
      <c r="E94" s="5">
        <v>24</v>
      </c>
      <c r="F94" s="5">
        <v>38</v>
      </c>
      <c r="G94" s="5">
        <v>4</v>
      </c>
      <c r="H94" s="5">
        <v>5</v>
      </c>
      <c r="I94" s="5">
        <v>146</v>
      </c>
      <c r="J94" s="6">
        <v>14840</v>
      </c>
      <c r="K94" s="6">
        <v>4749</v>
      </c>
      <c r="L94" s="6">
        <v>7519</v>
      </c>
      <c r="M94" s="5">
        <v>791</v>
      </c>
      <c r="N94" s="5">
        <v>989</v>
      </c>
      <c r="O94" s="6">
        <v>28888</v>
      </c>
    </row>
    <row r="95" spans="1:15" ht="11.25" customHeight="1" x14ac:dyDescent="0.2">
      <c r="A95" s="265"/>
      <c r="B95" s="266" t="s">
        <v>7</v>
      </c>
      <c r="C95" s="266"/>
      <c r="D95" s="6">
        <v>32251</v>
      </c>
      <c r="E95" s="6">
        <v>8655</v>
      </c>
      <c r="F95" s="6">
        <v>6408</v>
      </c>
      <c r="G95" s="6">
        <v>3600</v>
      </c>
      <c r="H95" s="6">
        <v>2095</v>
      </c>
      <c r="I95" s="9">
        <v>53009</v>
      </c>
      <c r="J95" s="6">
        <v>10627453</v>
      </c>
      <c r="K95" s="6">
        <v>2850171</v>
      </c>
      <c r="L95" s="6">
        <v>2051901</v>
      </c>
      <c r="M95" s="6">
        <v>1192755</v>
      </c>
      <c r="N95" s="6">
        <v>652387</v>
      </c>
      <c r="O95" s="11">
        <v>17374667</v>
      </c>
    </row>
    <row r="96" spans="1:15" ht="11.25" customHeight="1" x14ac:dyDescent="0.2">
      <c r="A96" s="263" t="s">
        <v>25</v>
      </c>
      <c r="B96" s="3" t="s">
        <v>9</v>
      </c>
      <c r="C96" s="2" t="s">
        <v>10</v>
      </c>
      <c r="D96" s="5">
        <v>498</v>
      </c>
      <c r="E96" s="5">
        <v>77</v>
      </c>
      <c r="F96" s="5">
        <v>54</v>
      </c>
      <c r="G96" s="5">
        <v>79</v>
      </c>
      <c r="H96" s="5">
        <v>3</v>
      </c>
      <c r="I96" s="5">
        <v>711</v>
      </c>
      <c r="J96" s="6">
        <v>216568</v>
      </c>
      <c r="K96" s="6">
        <v>33485</v>
      </c>
      <c r="L96" s="6">
        <v>23483</v>
      </c>
      <c r="M96" s="6">
        <v>34355</v>
      </c>
      <c r="N96" s="6">
        <v>1305</v>
      </c>
      <c r="O96" s="6">
        <v>309196</v>
      </c>
    </row>
    <row r="97" spans="1:15" ht="11.25" customHeight="1" x14ac:dyDescent="0.2">
      <c r="A97" s="264"/>
      <c r="B97" s="3" t="s">
        <v>9</v>
      </c>
      <c r="C97" s="2" t="s">
        <v>11</v>
      </c>
      <c r="D97" s="5">
        <v>489</v>
      </c>
      <c r="E97" s="5">
        <v>59</v>
      </c>
      <c r="F97" s="5">
        <v>60</v>
      </c>
      <c r="G97" s="5">
        <v>66</v>
      </c>
      <c r="H97" s="5">
        <v>8</v>
      </c>
      <c r="I97" s="5">
        <v>682</v>
      </c>
      <c r="J97" s="6">
        <v>206272</v>
      </c>
      <c r="K97" s="6">
        <v>24888</v>
      </c>
      <c r="L97" s="6">
        <v>25309</v>
      </c>
      <c r="M97" s="6">
        <v>27840</v>
      </c>
      <c r="N97" s="6">
        <v>3375</v>
      </c>
      <c r="O97" s="6">
        <v>287684</v>
      </c>
    </row>
    <row r="98" spans="1:15" ht="11.25" customHeight="1" x14ac:dyDescent="0.2">
      <c r="A98" s="264"/>
      <c r="B98" s="3" t="s">
        <v>12</v>
      </c>
      <c r="C98" s="2" t="s">
        <v>10</v>
      </c>
      <c r="D98" s="6">
        <v>1788</v>
      </c>
      <c r="E98" s="5">
        <v>479</v>
      </c>
      <c r="F98" s="5">
        <v>222</v>
      </c>
      <c r="G98" s="5">
        <v>462</v>
      </c>
      <c r="H98" s="5">
        <v>47</v>
      </c>
      <c r="I98" s="6">
        <v>2998</v>
      </c>
      <c r="J98" s="6">
        <v>773485</v>
      </c>
      <c r="K98" s="6">
        <v>207214</v>
      </c>
      <c r="L98" s="6">
        <v>96037</v>
      </c>
      <c r="M98" s="6">
        <v>199860</v>
      </c>
      <c r="N98" s="6">
        <v>20332</v>
      </c>
      <c r="O98" s="6">
        <v>1296928</v>
      </c>
    </row>
    <row r="99" spans="1:15" ht="11.25" customHeight="1" x14ac:dyDescent="0.2">
      <c r="A99" s="264"/>
      <c r="B99" s="3" t="s">
        <v>12</v>
      </c>
      <c r="C99" s="2" t="s">
        <v>11</v>
      </c>
      <c r="D99" s="6">
        <v>1730</v>
      </c>
      <c r="E99" s="5">
        <v>541</v>
      </c>
      <c r="F99" s="5">
        <v>189</v>
      </c>
      <c r="G99" s="5">
        <v>441</v>
      </c>
      <c r="H99" s="5">
        <v>40</v>
      </c>
      <c r="I99" s="6">
        <v>2941</v>
      </c>
      <c r="J99" s="6">
        <v>729659</v>
      </c>
      <c r="K99" s="6">
        <v>228177</v>
      </c>
      <c r="L99" s="6">
        <v>79714</v>
      </c>
      <c r="M99" s="6">
        <v>186000</v>
      </c>
      <c r="N99" s="6">
        <v>16871</v>
      </c>
      <c r="O99" s="6">
        <v>1240421</v>
      </c>
    </row>
    <row r="100" spans="1:15" ht="11.25" customHeight="1" x14ac:dyDescent="0.2">
      <c r="A100" s="264"/>
      <c r="B100" s="3" t="s">
        <v>13</v>
      </c>
      <c r="C100" s="2" t="s">
        <v>10</v>
      </c>
      <c r="D100" s="6">
        <v>3364</v>
      </c>
      <c r="E100" s="6">
        <v>1224</v>
      </c>
      <c r="F100" s="5">
        <v>474</v>
      </c>
      <c r="G100" s="5">
        <v>973</v>
      </c>
      <c r="H100" s="5">
        <v>179</v>
      </c>
      <c r="I100" s="6">
        <v>6214</v>
      </c>
      <c r="J100" s="6">
        <v>955262</v>
      </c>
      <c r="K100" s="6">
        <v>347575</v>
      </c>
      <c r="L100" s="6">
        <v>134600</v>
      </c>
      <c r="M100" s="6">
        <v>276299</v>
      </c>
      <c r="N100" s="6">
        <v>50830</v>
      </c>
      <c r="O100" s="6">
        <v>1764566</v>
      </c>
    </row>
    <row r="101" spans="1:15" ht="11.25" customHeight="1" x14ac:dyDescent="0.2">
      <c r="A101" s="264"/>
      <c r="B101" s="3" t="s">
        <v>13</v>
      </c>
      <c r="C101" s="2" t="s">
        <v>11</v>
      </c>
      <c r="D101" s="6">
        <v>3174</v>
      </c>
      <c r="E101" s="6">
        <v>1007</v>
      </c>
      <c r="F101" s="5">
        <v>466</v>
      </c>
      <c r="G101" s="5">
        <v>986</v>
      </c>
      <c r="H101" s="5">
        <v>135</v>
      </c>
      <c r="I101" s="6">
        <v>5768</v>
      </c>
      <c r="J101" s="6">
        <v>949787</v>
      </c>
      <c r="K101" s="6">
        <v>301334</v>
      </c>
      <c r="L101" s="6">
        <v>139446</v>
      </c>
      <c r="M101" s="6">
        <v>295050</v>
      </c>
      <c r="N101" s="6">
        <v>40397</v>
      </c>
      <c r="O101" s="6">
        <v>1726014</v>
      </c>
    </row>
    <row r="102" spans="1:15" ht="11.25" customHeight="1" x14ac:dyDescent="0.2">
      <c r="A102" s="264"/>
      <c r="B102" s="3" t="s">
        <v>14</v>
      </c>
      <c r="C102" s="2" t="s">
        <v>10</v>
      </c>
      <c r="D102" s="5">
        <v>443</v>
      </c>
      <c r="E102" s="5">
        <v>267</v>
      </c>
      <c r="F102" s="5">
        <v>112</v>
      </c>
      <c r="G102" s="5">
        <v>138</v>
      </c>
      <c r="H102" s="5">
        <v>25</v>
      </c>
      <c r="I102" s="5">
        <v>985</v>
      </c>
      <c r="J102" s="6">
        <v>43226</v>
      </c>
      <c r="K102" s="6">
        <v>26052</v>
      </c>
      <c r="L102" s="6">
        <v>10928</v>
      </c>
      <c r="M102" s="6">
        <v>13465</v>
      </c>
      <c r="N102" s="6">
        <v>2439</v>
      </c>
      <c r="O102" s="6">
        <v>96110</v>
      </c>
    </row>
    <row r="103" spans="1:15" ht="11.25" customHeight="1" x14ac:dyDescent="0.2">
      <c r="A103" s="264"/>
      <c r="B103" s="3" t="s">
        <v>14</v>
      </c>
      <c r="C103" s="2" t="s">
        <v>11</v>
      </c>
      <c r="D103" s="5">
        <v>410</v>
      </c>
      <c r="E103" s="5">
        <v>287</v>
      </c>
      <c r="F103" s="5">
        <v>137</v>
      </c>
      <c r="G103" s="5">
        <v>134</v>
      </c>
      <c r="H103" s="5">
        <v>41</v>
      </c>
      <c r="I103" s="6">
        <v>1009</v>
      </c>
      <c r="J103" s="6">
        <v>72845</v>
      </c>
      <c r="K103" s="6">
        <v>50992</v>
      </c>
      <c r="L103" s="6">
        <v>24341</v>
      </c>
      <c r="M103" s="6">
        <v>23808</v>
      </c>
      <c r="N103" s="6">
        <v>7285</v>
      </c>
      <c r="O103" s="6">
        <v>179271</v>
      </c>
    </row>
    <row r="104" spans="1:15" ht="11.25" customHeight="1" x14ac:dyDescent="0.2">
      <c r="A104" s="264"/>
      <c r="B104" s="3" t="s">
        <v>15</v>
      </c>
      <c r="C104" s="2" t="s">
        <v>10</v>
      </c>
      <c r="D104" s="6">
        <v>11862</v>
      </c>
      <c r="E104" s="6">
        <v>10363</v>
      </c>
      <c r="F104" s="6">
        <v>3300</v>
      </c>
      <c r="G104" s="6">
        <v>3531</v>
      </c>
      <c r="H104" s="5">
        <v>756</v>
      </c>
      <c r="I104" s="6">
        <v>29812</v>
      </c>
      <c r="J104" s="6">
        <v>1060030</v>
      </c>
      <c r="K104" s="6">
        <v>926074</v>
      </c>
      <c r="L104" s="6">
        <v>294900</v>
      </c>
      <c r="M104" s="6">
        <v>315543</v>
      </c>
      <c r="N104" s="6">
        <v>67559</v>
      </c>
      <c r="O104" s="6">
        <v>2664106</v>
      </c>
    </row>
    <row r="105" spans="1:15" ht="11.25" customHeight="1" x14ac:dyDescent="0.2">
      <c r="A105" s="264"/>
      <c r="B105" s="3" t="s">
        <v>16</v>
      </c>
      <c r="C105" s="2" t="s">
        <v>11</v>
      </c>
      <c r="D105" s="6">
        <v>14245</v>
      </c>
      <c r="E105" s="6">
        <v>11118</v>
      </c>
      <c r="F105" s="6">
        <v>4290</v>
      </c>
      <c r="G105" s="6">
        <v>4179</v>
      </c>
      <c r="H105" s="6">
        <v>1306</v>
      </c>
      <c r="I105" s="6">
        <v>35138</v>
      </c>
      <c r="J105" s="6">
        <v>2541130</v>
      </c>
      <c r="K105" s="6">
        <v>1983312</v>
      </c>
      <c r="L105" s="6">
        <v>765282</v>
      </c>
      <c r="M105" s="6">
        <v>745481</v>
      </c>
      <c r="N105" s="6">
        <v>232974</v>
      </c>
      <c r="O105" s="6">
        <v>6268179</v>
      </c>
    </row>
    <row r="106" spans="1:15" ht="11.25" customHeight="1" x14ac:dyDescent="0.2">
      <c r="A106" s="264"/>
      <c r="B106" s="3" t="s">
        <v>17</v>
      </c>
      <c r="C106" s="2" t="s">
        <v>10</v>
      </c>
      <c r="D106" s="6">
        <v>2389</v>
      </c>
      <c r="E106" s="6">
        <v>3952</v>
      </c>
      <c r="F106" s="5">
        <v>436</v>
      </c>
      <c r="G106" s="5">
        <v>932</v>
      </c>
      <c r="H106" s="5">
        <v>146</v>
      </c>
      <c r="I106" s="6">
        <v>7855</v>
      </c>
      <c r="J106" s="6">
        <v>381715</v>
      </c>
      <c r="K106" s="6">
        <v>631451</v>
      </c>
      <c r="L106" s="6">
        <v>69664</v>
      </c>
      <c r="M106" s="6">
        <v>148915</v>
      </c>
      <c r="N106" s="6">
        <v>23328</v>
      </c>
      <c r="O106" s="6">
        <v>1255073</v>
      </c>
    </row>
    <row r="107" spans="1:15" ht="11.25" customHeight="1" x14ac:dyDescent="0.2">
      <c r="A107" s="264"/>
      <c r="B107" s="3" t="s">
        <v>18</v>
      </c>
      <c r="C107" s="2" t="s">
        <v>11</v>
      </c>
      <c r="D107" s="6">
        <v>6076</v>
      </c>
      <c r="E107" s="6">
        <v>10463</v>
      </c>
      <c r="F107" s="6">
        <v>1361</v>
      </c>
      <c r="G107" s="6">
        <v>2341</v>
      </c>
      <c r="H107" s="5">
        <v>447</v>
      </c>
      <c r="I107" s="6">
        <v>20688</v>
      </c>
      <c r="J107" s="6">
        <v>1202202</v>
      </c>
      <c r="K107" s="6">
        <v>2070218</v>
      </c>
      <c r="L107" s="6">
        <v>269289</v>
      </c>
      <c r="M107" s="6">
        <v>463192</v>
      </c>
      <c r="N107" s="6">
        <v>88444</v>
      </c>
      <c r="O107" s="6">
        <v>4093345</v>
      </c>
    </row>
    <row r="108" spans="1:15" ht="11.25" customHeight="1" x14ac:dyDescent="0.2">
      <c r="A108" s="265"/>
      <c r="B108" s="266" t="s">
        <v>7</v>
      </c>
      <c r="C108" s="266"/>
      <c r="D108" s="6">
        <v>46468</v>
      </c>
      <c r="E108" s="6">
        <v>39837</v>
      </c>
      <c r="F108" s="6">
        <v>11101</v>
      </c>
      <c r="G108" s="6">
        <v>14262</v>
      </c>
      <c r="H108" s="6">
        <v>3133</v>
      </c>
      <c r="I108" s="9">
        <v>114801</v>
      </c>
      <c r="J108" s="6">
        <v>9132181</v>
      </c>
      <c r="K108" s="6">
        <v>6830772</v>
      </c>
      <c r="L108" s="6">
        <v>1932993</v>
      </c>
      <c r="M108" s="6">
        <v>2729808</v>
      </c>
      <c r="N108" s="6">
        <v>555139</v>
      </c>
      <c r="O108" s="11">
        <v>21180893</v>
      </c>
    </row>
    <row r="109" spans="1:15" ht="11.25" customHeight="1" x14ac:dyDescent="0.2">
      <c r="A109" s="263" t="s">
        <v>26</v>
      </c>
      <c r="B109" s="3" t="s">
        <v>9</v>
      </c>
      <c r="C109" s="2" t="s">
        <v>10</v>
      </c>
      <c r="D109" s="5">
        <v>36</v>
      </c>
      <c r="E109" s="5">
        <v>111</v>
      </c>
      <c r="F109" s="5">
        <v>119</v>
      </c>
      <c r="G109" s="5">
        <v>2</v>
      </c>
      <c r="H109" s="4"/>
      <c r="I109" s="5">
        <v>268</v>
      </c>
      <c r="J109" s="6">
        <v>15656</v>
      </c>
      <c r="K109" s="6">
        <v>48271</v>
      </c>
      <c r="L109" s="6">
        <v>51750</v>
      </c>
      <c r="M109" s="5">
        <v>870</v>
      </c>
      <c r="N109" s="4"/>
      <c r="O109" s="6">
        <v>116547</v>
      </c>
    </row>
    <row r="110" spans="1:15" ht="11.25" customHeight="1" x14ac:dyDescent="0.2">
      <c r="A110" s="264"/>
      <c r="B110" s="3" t="s">
        <v>9</v>
      </c>
      <c r="C110" s="2" t="s">
        <v>11</v>
      </c>
      <c r="D110" s="5">
        <v>36</v>
      </c>
      <c r="E110" s="5">
        <v>116</v>
      </c>
      <c r="F110" s="5">
        <v>105</v>
      </c>
      <c r="G110" s="5">
        <v>1</v>
      </c>
      <c r="H110" s="4"/>
      <c r="I110" s="5">
        <v>258</v>
      </c>
      <c r="J110" s="6">
        <v>15186</v>
      </c>
      <c r="K110" s="6">
        <v>48932</v>
      </c>
      <c r="L110" s="6">
        <v>44292</v>
      </c>
      <c r="M110" s="5">
        <v>422</v>
      </c>
      <c r="N110" s="4"/>
      <c r="O110" s="6">
        <v>108832</v>
      </c>
    </row>
    <row r="111" spans="1:15" ht="11.25" customHeight="1" x14ac:dyDescent="0.2">
      <c r="A111" s="264"/>
      <c r="B111" s="3" t="s">
        <v>12</v>
      </c>
      <c r="C111" s="2" t="s">
        <v>10</v>
      </c>
      <c r="D111" s="5">
        <v>245</v>
      </c>
      <c r="E111" s="5">
        <v>837</v>
      </c>
      <c r="F111" s="5">
        <v>267</v>
      </c>
      <c r="G111" s="5">
        <v>62</v>
      </c>
      <c r="H111" s="5">
        <v>4</v>
      </c>
      <c r="I111" s="6">
        <v>1415</v>
      </c>
      <c r="J111" s="6">
        <v>105986</v>
      </c>
      <c r="K111" s="6">
        <v>362084</v>
      </c>
      <c r="L111" s="6">
        <v>115504</v>
      </c>
      <c r="M111" s="6">
        <v>26821</v>
      </c>
      <c r="N111" s="6">
        <v>1730</v>
      </c>
      <c r="O111" s="6">
        <v>612125</v>
      </c>
    </row>
    <row r="112" spans="1:15" ht="11.25" customHeight="1" x14ac:dyDescent="0.2">
      <c r="A112" s="264"/>
      <c r="B112" s="3" t="s">
        <v>12</v>
      </c>
      <c r="C112" s="2" t="s">
        <v>11</v>
      </c>
      <c r="D112" s="5">
        <v>233</v>
      </c>
      <c r="E112" s="5">
        <v>828</v>
      </c>
      <c r="F112" s="5">
        <v>280</v>
      </c>
      <c r="G112" s="5">
        <v>58</v>
      </c>
      <c r="H112" s="5">
        <v>3</v>
      </c>
      <c r="I112" s="6">
        <v>1402</v>
      </c>
      <c r="J112" s="6">
        <v>98272</v>
      </c>
      <c r="K112" s="6">
        <v>349224</v>
      </c>
      <c r="L112" s="6">
        <v>118095</v>
      </c>
      <c r="M112" s="6">
        <v>24463</v>
      </c>
      <c r="N112" s="6">
        <v>1265</v>
      </c>
      <c r="O112" s="6">
        <v>591319</v>
      </c>
    </row>
    <row r="113" spans="1:15" ht="11.25" customHeight="1" x14ac:dyDescent="0.2">
      <c r="A113" s="264"/>
      <c r="B113" s="3" t="s">
        <v>13</v>
      </c>
      <c r="C113" s="2" t="s">
        <v>10</v>
      </c>
      <c r="D113" s="5">
        <v>431</v>
      </c>
      <c r="E113" s="6">
        <v>2387</v>
      </c>
      <c r="F113" s="5">
        <v>774</v>
      </c>
      <c r="G113" s="5">
        <v>114</v>
      </c>
      <c r="H113" s="5">
        <v>59</v>
      </c>
      <c r="I113" s="6">
        <v>3765</v>
      </c>
      <c r="J113" s="6">
        <v>122389</v>
      </c>
      <c r="K113" s="6">
        <v>677827</v>
      </c>
      <c r="L113" s="6">
        <v>219790</v>
      </c>
      <c r="M113" s="6">
        <v>32372</v>
      </c>
      <c r="N113" s="6">
        <v>16754</v>
      </c>
      <c r="O113" s="6">
        <v>1069132</v>
      </c>
    </row>
    <row r="114" spans="1:15" ht="11.25" customHeight="1" x14ac:dyDescent="0.2">
      <c r="A114" s="264"/>
      <c r="B114" s="3" t="s">
        <v>13</v>
      </c>
      <c r="C114" s="2" t="s">
        <v>11</v>
      </c>
      <c r="D114" s="5">
        <v>424</v>
      </c>
      <c r="E114" s="6">
        <v>2365</v>
      </c>
      <c r="F114" s="5">
        <v>730</v>
      </c>
      <c r="G114" s="5">
        <v>112</v>
      </c>
      <c r="H114" s="5">
        <v>43</v>
      </c>
      <c r="I114" s="6">
        <v>3674</v>
      </c>
      <c r="J114" s="6">
        <v>126878</v>
      </c>
      <c r="K114" s="6">
        <v>707702</v>
      </c>
      <c r="L114" s="6">
        <v>218445</v>
      </c>
      <c r="M114" s="6">
        <v>33515</v>
      </c>
      <c r="N114" s="6">
        <v>12867</v>
      </c>
      <c r="O114" s="6">
        <v>1099407</v>
      </c>
    </row>
    <row r="115" spans="1:15" ht="11.25" customHeight="1" x14ac:dyDescent="0.2">
      <c r="A115" s="264"/>
      <c r="B115" s="3" t="s">
        <v>14</v>
      </c>
      <c r="C115" s="2" t="s">
        <v>10</v>
      </c>
      <c r="D115" s="5">
        <v>79</v>
      </c>
      <c r="E115" s="5">
        <v>492</v>
      </c>
      <c r="F115" s="5">
        <v>159</v>
      </c>
      <c r="G115" s="5">
        <v>30</v>
      </c>
      <c r="H115" s="5">
        <v>14</v>
      </c>
      <c r="I115" s="5">
        <v>774</v>
      </c>
      <c r="J115" s="6">
        <v>7708</v>
      </c>
      <c r="K115" s="6">
        <v>48007</v>
      </c>
      <c r="L115" s="6">
        <v>15514</v>
      </c>
      <c r="M115" s="6">
        <v>2927</v>
      </c>
      <c r="N115" s="6">
        <v>1366</v>
      </c>
      <c r="O115" s="6">
        <v>75522</v>
      </c>
    </row>
    <row r="116" spans="1:15" ht="11.25" customHeight="1" x14ac:dyDescent="0.2">
      <c r="A116" s="264"/>
      <c r="B116" s="3" t="s">
        <v>14</v>
      </c>
      <c r="C116" s="2" t="s">
        <v>11</v>
      </c>
      <c r="D116" s="5">
        <v>73</v>
      </c>
      <c r="E116" s="5">
        <v>406</v>
      </c>
      <c r="F116" s="5">
        <v>125</v>
      </c>
      <c r="G116" s="5">
        <v>20</v>
      </c>
      <c r="H116" s="5">
        <v>17</v>
      </c>
      <c r="I116" s="5">
        <v>641</v>
      </c>
      <c r="J116" s="6">
        <v>12970</v>
      </c>
      <c r="K116" s="6">
        <v>72135</v>
      </c>
      <c r="L116" s="6">
        <v>22209</v>
      </c>
      <c r="M116" s="6">
        <v>3553</v>
      </c>
      <c r="N116" s="6">
        <v>3020</v>
      </c>
      <c r="O116" s="6">
        <v>113887</v>
      </c>
    </row>
    <row r="117" spans="1:15" ht="11.25" customHeight="1" x14ac:dyDescent="0.2">
      <c r="A117" s="264"/>
      <c r="B117" s="3" t="s">
        <v>15</v>
      </c>
      <c r="C117" s="2" t="s">
        <v>10</v>
      </c>
      <c r="D117" s="6">
        <v>1835</v>
      </c>
      <c r="E117" s="6">
        <v>8279</v>
      </c>
      <c r="F117" s="6">
        <v>3448</v>
      </c>
      <c r="G117" s="6">
        <v>1013</v>
      </c>
      <c r="H117" s="5">
        <v>236</v>
      </c>
      <c r="I117" s="6">
        <v>14811</v>
      </c>
      <c r="J117" s="6">
        <v>163982</v>
      </c>
      <c r="K117" s="6">
        <v>739840</v>
      </c>
      <c r="L117" s="6">
        <v>308125</v>
      </c>
      <c r="M117" s="6">
        <v>90525</v>
      </c>
      <c r="N117" s="6">
        <v>21090</v>
      </c>
      <c r="O117" s="6">
        <v>1323562</v>
      </c>
    </row>
    <row r="118" spans="1:15" ht="11.25" customHeight="1" x14ac:dyDescent="0.2">
      <c r="A118" s="264"/>
      <c r="B118" s="3" t="s">
        <v>16</v>
      </c>
      <c r="C118" s="2" t="s">
        <v>11</v>
      </c>
      <c r="D118" s="6">
        <v>1717</v>
      </c>
      <c r="E118" s="6">
        <v>8002</v>
      </c>
      <c r="F118" s="6">
        <v>3891</v>
      </c>
      <c r="G118" s="5">
        <v>763</v>
      </c>
      <c r="H118" s="5">
        <v>207</v>
      </c>
      <c r="I118" s="6">
        <v>14580</v>
      </c>
      <c r="J118" s="6">
        <v>306291</v>
      </c>
      <c r="K118" s="6">
        <v>1427457</v>
      </c>
      <c r="L118" s="6">
        <v>694106</v>
      </c>
      <c r="M118" s="6">
        <v>136110</v>
      </c>
      <c r="N118" s="6">
        <v>36926</v>
      </c>
      <c r="O118" s="6">
        <v>2600890</v>
      </c>
    </row>
    <row r="119" spans="1:15" ht="11.25" customHeight="1" x14ac:dyDescent="0.2">
      <c r="A119" s="264"/>
      <c r="B119" s="3" t="s">
        <v>17</v>
      </c>
      <c r="C119" s="2" t="s">
        <v>10</v>
      </c>
      <c r="D119" s="5">
        <v>412</v>
      </c>
      <c r="E119" s="6">
        <v>2900</v>
      </c>
      <c r="F119" s="6">
        <v>1126</v>
      </c>
      <c r="G119" s="5">
        <v>168</v>
      </c>
      <c r="H119" s="5">
        <v>76</v>
      </c>
      <c r="I119" s="6">
        <v>4682</v>
      </c>
      <c r="J119" s="6">
        <v>65829</v>
      </c>
      <c r="K119" s="6">
        <v>463362</v>
      </c>
      <c r="L119" s="6">
        <v>179912</v>
      </c>
      <c r="M119" s="6">
        <v>26843</v>
      </c>
      <c r="N119" s="6">
        <v>12143</v>
      </c>
      <c r="O119" s="6">
        <v>748089</v>
      </c>
    </row>
    <row r="120" spans="1:15" ht="11.25" customHeight="1" x14ac:dyDescent="0.2">
      <c r="A120" s="264"/>
      <c r="B120" s="3" t="s">
        <v>18</v>
      </c>
      <c r="C120" s="2" t="s">
        <v>11</v>
      </c>
      <c r="D120" s="5">
        <v>994</v>
      </c>
      <c r="E120" s="6">
        <v>7340</v>
      </c>
      <c r="F120" s="6">
        <v>2941</v>
      </c>
      <c r="G120" s="5">
        <v>324</v>
      </c>
      <c r="H120" s="5">
        <v>233</v>
      </c>
      <c r="I120" s="6">
        <v>11832</v>
      </c>
      <c r="J120" s="6">
        <v>196674</v>
      </c>
      <c r="K120" s="6">
        <v>1452298</v>
      </c>
      <c r="L120" s="6">
        <v>581909</v>
      </c>
      <c r="M120" s="6">
        <v>64107</v>
      </c>
      <c r="N120" s="6">
        <v>46102</v>
      </c>
      <c r="O120" s="6">
        <v>2341090</v>
      </c>
    </row>
    <row r="121" spans="1:15" ht="11.25" customHeight="1" x14ac:dyDescent="0.2">
      <c r="A121" s="265"/>
      <c r="B121" s="266" t="s">
        <v>7</v>
      </c>
      <c r="C121" s="266"/>
      <c r="D121" s="6">
        <v>6515</v>
      </c>
      <c r="E121" s="6">
        <v>34063</v>
      </c>
      <c r="F121" s="6">
        <v>13965</v>
      </c>
      <c r="G121" s="6">
        <v>2667</v>
      </c>
      <c r="H121" s="5">
        <v>892</v>
      </c>
      <c r="I121" s="9">
        <v>58102</v>
      </c>
      <c r="J121" s="6">
        <v>1237821</v>
      </c>
      <c r="K121" s="6">
        <v>6397139</v>
      </c>
      <c r="L121" s="6">
        <v>2569651</v>
      </c>
      <c r="M121" s="6">
        <v>442528</v>
      </c>
      <c r="N121" s="6">
        <v>153263</v>
      </c>
      <c r="O121" s="11">
        <v>10800402</v>
      </c>
    </row>
    <row r="122" spans="1:15" ht="11.25" customHeight="1" x14ac:dyDescent="0.2">
      <c r="A122" s="263" t="s">
        <v>27</v>
      </c>
      <c r="B122" s="3" t="s">
        <v>9</v>
      </c>
      <c r="C122" s="2" t="s">
        <v>10</v>
      </c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ht="11.25" customHeight="1" x14ac:dyDescent="0.2">
      <c r="A123" s="264"/>
      <c r="B123" s="3" t="s">
        <v>9</v>
      </c>
      <c r="C123" s="2" t="s">
        <v>11</v>
      </c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ht="11.25" customHeight="1" x14ac:dyDescent="0.2">
      <c r="A124" s="264"/>
      <c r="B124" s="3" t="s">
        <v>12</v>
      </c>
      <c r="C124" s="2" t="s">
        <v>10</v>
      </c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ht="11.25" customHeight="1" x14ac:dyDescent="0.2">
      <c r="A125" s="264"/>
      <c r="B125" s="3" t="s">
        <v>12</v>
      </c>
      <c r="C125" s="2" t="s">
        <v>11</v>
      </c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ht="11.25" customHeight="1" x14ac:dyDescent="0.2">
      <c r="A126" s="264"/>
      <c r="B126" s="3" t="s">
        <v>13</v>
      </c>
      <c r="C126" s="2" t="s">
        <v>10</v>
      </c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ht="11.25" customHeight="1" x14ac:dyDescent="0.2">
      <c r="A127" s="264"/>
      <c r="B127" s="3" t="s">
        <v>13</v>
      </c>
      <c r="C127" s="2" t="s">
        <v>11</v>
      </c>
      <c r="D127" s="4"/>
      <c r="E127" s="4"/>
      <c r="F127" s="4"/>
      <c r="G127" s="5">
        <v>1</v>
      </c>
      <c r="H127" s="4"/>
      <c r="I127" s="5">
        <v>1</v>
      </c>
      <c r="J127" s="4"/>
      <c r="K127" s="4"/>
      <c r="L127" s="4"/>
      <c r="M127" s="5">
        <v>299</v>
      </c>
      <c r="N127" s="4"/>
      <c r="O127" s="5">
        <v>299</v>
      </c>
    </row>
    <row r="128" spans="1:15" ht="11.25" customHeight="1" x14ac:dyDescent="0.2">
      <c r="A128" s="264"/>
      <c r="B128" s="3" t="s">
        <v>14</v>
      </c>
      <c r="C128" s="2" t="s">
        <v>10</v>
      </c>
      <c r="D128" s="5">
        <v>40</v>
      </c>
      <c r="E128" s="5">
        <v>97</v>
      </c>
      <c r="F128" s="5">
        <v>50</v>
      </c>
      <c r="G128" s="5">
        <v>13</v>
      </c>
      <c r="H128" s="5">
        <v>4</v>
      </c>
      <c r="I128" s="5">
        <v>204</v>
      </c>
      <c r="J128" s="6">
        <v>3903</v>
      </c>
      <c r="K128" s="6">
        <v>9465</v>
      </c>
      <c r="L128" s="6">
        <v>4879</v>
      </c>
      <c r="M128" s="6">
        <v>1268</v>
      </c>
      <c r="N128" s="5">
        <v>390</v>
      </c>
      <c r="O128" s="6">
        <v>19905</v>
      </c>
    </row>
    <row r="129" spans="1:15" ht="11.25" customHeight="1" x14ac:dyDescent="0.2">
      <c r="A129" s="264"/>
      <c r="B129" s="3" t="s">
        <v>14</v>
      </c>
      <c r="C129" s="2" t="s">
        <v>11</v>
      </c>
      <c r="D129" s="5">
        <v>27</v>
      </c>
      <c r="E129" s="5">
        <v>113</v>
      </c>
      <c r="F129" s="5">
        <v>47</v>
      </c>
      <c r="G129" s="5">
        <v>17</v>
      </c>
      <c r="H129" s="5">
        <v>8</v>
      </c>
      <c r="I129" s="5">
        <v>212</v>
      </c>
      <c r="J129" s="6">
        <v>4797</v>
      </c>
      <c r="K129" s="6">
        <v>20077</v>
      </c>
      <c r="L129" s="6">
        <v>8351</v>
      </c>
      <c r="M129" s="6">
        <v>3020</v>
      </c>
      <c r="N129" s="6">
        <v>1421</v>
      </c>
      <c r="O129" s="6">
        <v>37666</v>
      </c>
    </row>
    <row r="130" spans="1:15" ht="11.25" customHeight="1" x14ac:dyDescent="0.2">
      <c r="A130" s="264"/>
      <c r="B130" s="3" t="s">
        <v>15</v>
      </c>
      <c r="C130" s="2" t="s">
        <v>10</v>
      </c>
      <c r="D130" s="6">
        <v>1006</v>
      </c>
      <c r="E130" s="6">
        <v>2904</v>
      </c>
      <c r="F130" s="6">
        <v>1484</v>
      </c>
      <c r="G130" s="5">
        <v>746</v>
      </c>
      <c r="H130" s="5">
        <v>81</v>
      </c>
      <c r="I130" s="6">
        <v>6221</v>
      </c>
      <c r="J130" s="6">
        <v>89900</v>
      </c>
      <c r="K130" s="6">
        <v>259512</v>
      </c>
      <c r="L130" s="6">
        <v>132615</v>
      </c>
      <c r="M130" s="6">
        <v>66665</v>
      </c>
      <c r="N130" s="6">
        <v>7238</v>
      </c>
      <c r="O130" s="6">
        <v>555930</v>
      </c>
    </row>
    <row r="131" spans="1:15" ht="11.25" customHeight="1" x14ac:dyDescent="0.2">
      <c r="A131" s="264"/>
      <c r="B131" s="3" t="s">
        <v>16</v>
      </c>
      <c r="C131" s="2" t="s">
        <v>11</v>
      </c>
      <c r="D131" s="6">
        <v>1009</v>
      </c>
      <c r="E131" s="6">
        <v>2749</v>
      </c>
      <c r="F131" s="6">
        <v>1752</v>
      </c>
      <c r="G131" s="5">
        <v>567</v>
      </c>
      <c r="H131" s="5">
        <v>114</v>
      </c>
      <c r="I131" s="6">
        <v>6191</v>
      </c>
      <c r="J131" s="6">
        <v>179993</v>
      </c>
      <c r="K131" s="6">
        <v>490387</v>
      </c>
      <c r="L131" s="6">
        <v>312535</v>
      </c>
      <c r="M131" s="6">
        <v>101146</v>
      </c>
      <c r="N131" s="6">
        <v>20336</v>
      </c>
      <c r="O131" s="6">
        <v>1104397</v>
      </c>
    </row>
    <row r="132" spans="1:15" ht="11.25" customHeight="1" x14ac:dyDescent="0.2">
      <c r="A132" s="264"/>
      <c r="B132" s="3" t="s">
        <v>17</v>
      </c>
      <c r="C132" s="2" t="s">
        <v>10</v>
      </c>
      <c r="D132" s="5">
        <v>296</v>
      </c>
      <c r="E132" s="6">
        <v>1117</v>
      </c>
      <c r="F132" s="5">
        <v>478</v>
      </c>
      <c r="G132" s="5">
        <v>239</v>
      </c>
      <c r="H132" s="5">
        <v>28</v>
      </c>
      <c r="I132" s="6">
        <v>2158</v>
      </c>
      <c r="J132" s="6">
        <v>47295</v>
      </c>
      <c r="K132" s="6">
        <v>178474</v>
      </c>
      <c r="L132" s="6">
        <v>76375</v>
      </c>
      <c r="M132" s="6">
        <v>38187</v>
      </c>
      <c r="N132" s="6">
        <v>4474</v>
      </c>
      <c r="O132" s="6">
        <v>344805</v>
      </c>
    </row>
    <row r="133" spans="1:15" ht="11.25" customHeight="1" x14ac:dyDescent="0.2">
      <c r="A133" s="264"/>
      <c r="B133" s="3" t="s">
        <v>18</v>
      </c>
      <c r="C133" s="2" t="s">
        <v>11</v>
      </c>
      <c r="D133" s="5">
        <v>706</v>
      </c>
      <c r="E133" s="6">
        <v>2998</v>
      </c>
      <c r="F133" s="6">
        <v>1294</v>
      </c>
      <c r="G133" s="5">
        <v>653</v>
      </c>
      <c r="H133" s="5">
        <v>87</v>
      </c>
      <c r="I133" s="6">
        <v>5738</v>
      </c>
      <c r="J133" s="6">
        <v>139690</v>
      </c>
      <c r="K133" s="6">
        <v>593187</v>
      </c>
      <c r="L133" s="6">
        <v>256032</v>
      </c>
      <c r="M133" s="6">
        <v>129203</v>
      </c>
      <c r="N133" s="6">
        <v>17214</v>
      </c>
      <c r="O133" s="6">
        <v>1135326</v>
      </c>
    </row>
    <row r="134" spans="1:15" ht="11.25" customHeight="1" x14ac:dyDescent="0.2">
      <c r="A134" s="265"/>
      <c r="B134" s="266" t="s">
        <v>7</v>
      </c>
      <c r="C134" s="266"/>
      <c r="D134" s="6">
        <v>3084</v>
      </c>
      <c r="E134" s="6">
        <v>9978</v>
      </c>
      <c r="F134" s="6">
        <v>5105</v>
      </c>
      <c r="G134" s="6">
        <v>2236</v>
      </c>
      <c r="H134" s="5">
        <v>322</v>
      </c>
      <c r="I134" s="9">
        <v>20725</v>
      </c>
      <c r="J134" s="6">
        <v>465578</v>
      </c>
      <c r="K134" s="6">
        <v>1551102</v>
      </c>
      <c r="L134" s="6">
        <v>790787</v>
      </c>
      <c r="M134" s="6">
        <v>339788</v>
      </c>
      <c r="N134" s="6">
        <v>51073</v>
      </c>
      <c r="O134" s="11">
        <v>3198328</v>
      </c>
    </row>
    <row r="135" spans="1:15" ht="11.25" customHeight="1" x14ac:dyDescent="0.2">
      <c r="A135" s="263" t="s">
        <v>28</v>
      </c>
      <c r="B135" s="3" t="s">
        <v>9</v>
      </c>
      <c r="C135" s="2" t="s">
        <v>10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ht="11.25" customHeight="1" x14ac:dyDescent="0.2">
      <c r="A136" s="264"/>
      <c r="B136" s="3" t="s">
        <v>9</v>
      </c>
      <c r="C136" s="2" t="s">
        <v>11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ht="11.25" customHeight="1" x14ac:dyDescent="0.2">
      <c r="A137" s="264"/>
      <c r="B137" s="3" t="s">
        <v>12</v>
      </c>
      <c r="C137" s="2" t="s">
        <v>10</v>
      </c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ht="11.25" customHeight="1" x14ac:dyDescent="0.2">
      <c r="A138" s="264"/>
      <c r="B138" s="3" t="s">
        <v>12</v>
      </c>
      <c r="C138" s="2" t="s">
        <v>11</v>
      </c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ht="11.25" customHeight="1" x14ac:dyDescent="0.2">
      <c r="A139" s="264"/>
      <c r="B139" s="3" t="s">
        <v>13</v>
      </c>
      <c r="C139" s="2" t="s">
        <v>10</v>
      </c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ht="11.25" customHeight="1" x14ac:dyDescent="0.2">
      <c r="A140" s="264"/>
      <c r="B140" s="3" t="s">
        <v>13</v>
      </c>
      <c r="C140" s="2" t="s">
        <v>11</v>
      </c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ht="11.25" customHeight="1" x14ac:dyDescent="0.2">
      <c r="A141" s="264"/>
      <c r="B141" s="3" t="s">
        <v>14</v>
      </c>
      <c r="C141" s="2" t="s">
        <v>10</v>
      </c>
      <c r="D141" s="5">
        <v>115</v>
      </c>
      <c r="E141" s="5">
        <v>206</v>
      </c>
      <c r="F141" s="5">
        <v>107</v>
      </c>
      <c r="G141" s="5">
        <v>20</v>
      </c>
      <c r="H141" s="5">
        <v>4</v>
      </c>
      <c r="I141" s="5">
        <v>452</v>
      </c>
      <c r="J141" s="6">
        <v>11221</v>
      </c>
      <c r="K141" s="6">
        <v>20100</v>
      </c>
      <c r="L141" s="6">
        <v>10441</v>
      </c>
      <c r="M141" s="6">
        <v>1951</v>
      </c>
      <c r="N141" s="5">
        <v>390</v>
      </c>
      <c r="O141" s="6">
        <v>44103</v>
      </c>
    </row>
    <row r="142" spans="1:15" ht="11.25" customHeight="1" x14ac:dyDescent="0.2">
      <c r="A142" s="264"/>
      <c r="B142" s="3" t="s">
        <v>14</v>
      </c>
      <c r="C142" s="2" t="s">
        <v>11</v>
      </c>
      <c r="D142" s="5">
        <v>117</v>
      </c>
      <c r="E142" s="5">
        <v>201</v>
      </c>
      <c r="F142" s="5">
        <v>80</v>
      </c>
      <c r="G142" s="5">
        <v>16</v>
      </c>
      <c r="H142" s="5">
        <v>4</v>
      </c>
      <c r="I142" s="5">
        <v>418</v>
      </c>
      <c r="J142" s="6">
        <v>20788</v>
      </c>
      <c r="K142" s="6">
        <v>35712</v>
      </c>
      <c r="L142" s="6">
        <v>14214</v>
      </c>
      <c r="M142" s="6">
        <v>2843</v>
      </c>
      <c r="N142" s="5">
        <v>711</v>
      </c>
      <c r="O142" s="6">
        <v>74268</v>
      </c>
    </row>
    <row r="143" spans="1:15" ht="11.25" customHeight="1" x14ac:dyDescent="0.2">
      <c r="A143" s="264"/>
      <c r="B143" s="3" t="s">
        <v>15</v>
      </c>
      <c r="C143" s="2" t="s">
        <v>10</v>
      </c>
      <c r="D143" s="6">
        <v>3009</v>
      </c>
      <c r="E143" s="6">
        <v>5303</v>
      </c>
      <c r="F143" s="6">
        <v>2750</v>
      </c>
      <c r="G143" s="6">
        <v>1349</v>
      </c>
      <c r="H143" s="5">
        <v>279</v>
      </c>
      <c r="I143" s="6">
        <v>12690</v>
      </c>
      <c r="J143" s="6">
        <v>268895</v>
      </c>
      <c r="K143" s="6">
        <v>473895</v>
      </c>
      <c r="L143" s="6">
        <v>245750</v>
      </c>
      <c r="M143" s="6">
        <v>120551</v>
      </c>
      <c r="N143" s="6">
        <v>24932</v>
      </c>
      <c r="O143" s="6">
        <v>1134023</v>
      </c>
    </row>
    <row r="144" spans="1:15" ht="11.25" customHeight="1" x14ac:dyDescent="0.2">
      <c r="A144" s="264"/>
      <c r="B144" s="3" t="s">
        <v>16</v>
      </c>
      <c r="C144" s="2" t="s">
        <v>11</v>
      </c>
      <c r="D144" s="6">
        <v>3129</v>
      </c>
      <c r="E144" s="6">
        <v>5652</v>
      </c>
      <c r="F144" s="6">
        <v>3498</v>
      </c>
      <c r="G144" s="6">
        <v>1025</v>
      </c>
      <c r="H144" s="5">
        <v>291</v>
      </c>
      <c r="I144" s="6">
        <v>13595</v>
      </c>
      <c r="J144" s="6">
        <v>558174</v>
      </c>
      <c r="K144" s="6">
        <v>1008246</v>
      </c>
      <c r="L144" s="6">
        <v>623999</v>
      </c>
      <c r="M144" s="6">
        <v>182847</v>
      </c>
      <c r="N144" s="6">
        <v>51911</v>
      </c>
      <c r="O144" s="6">
        <v>2425177</v>
      </c>
    </row>
    <row r="145" spans="1:15" ht="11.25" customHeight="1" x14ac:dyDescent="0.2">
      <c r="A145" s="264"/>
      <c r="B145" s="3" t="s">
        <v>17</v>
      </c>
      <c r="C145" s="2" t="s">
        <v>10</v>
      </c>
      <c r="D145" s="5">
        <v>843</v>
      </c>
      <c r="E145" s="6">
        <v>1715</v>
      </c>
      <c r="F145" s="5">
        <v>690</v>
      </c>
      <c r="G145" s="5">
        <v>277</v>
      </c>
      <c r="H145" s="5">
        <v>181</v>
      </c>
      <c r="I145" s="6">
        <v>3706</v>
      </c>
      <c r="J145" s="6">
        <v>134695</v>
      </c>
      <c r="K145" s="6">
        <v>274023</v>
      </c>
      <c r="L145" s="6">
        <v>110248</v>
      </c>
      <c r="M145" s="6">
        <v>44259</v>
      </c>
      <c r="N145" s="6">
        <v>28920</v>
      </c>
      <c r="O145" s="6">
        <v>592145</v>
      </c>
    </row>
    <row r="146" spans="1:15" ht="11.25" customHeight="1" x14ac:dyDescent="0.2">
      <c r="A146" s="264"/>
      <c r="B146" s="3" t="s">
        <v>18</v>
      </c>
      <c r="C146" s="2" t="s">
        <v>11</v>
      </c>
      <c r="D146" s="6">
        <v>2384</v>
      </c>
      <c r="E146" s="6">
        <v>4942</v>
      </c>
      <c r="F146" s="6">
        <v>2248</v>
      </c>
      <c r="G146" s="5">
        <v>587</v>
      </c>
      <c r="H146" s="5">
        <v>527</v>
      </c>
      <c r="I146" s="6">
        <v>10688</v>
      </c>
      <c r="J146" s="6">
        <v>471700</v>
      </c>
      <c r="K146" s="6">
        <v>977828</v>
      </c>
      <c r="L146" s="6">
        <v>444791</v>
      </c>
      <c r="M146" s="6">
        <v>116144</v>
      </c>
      <c r="N146" s="6">
        <v>104273</v>
      </c>
      <c r="O146" s="6">
        <v>2114736</v>
      </c>
    </row>
    <row r="147" spans="1:15" ht="11.25" customHeight="1" x14ac:dyDescent="0.2">
      <c r="A147" s="265"/>
      <c r="B147" s="266" t="s">
        <v>7</v>
      </c>
      <c r="C147" s="266"/>
      <c r="D147" s="6">
        <v>9597</v>
      </c>
      <c r="E147" s="6">
        <v>18019</v>
      </c>
      <c r="F147" s="6">
        <v>9373</v>
      </c>
      <c r="G147" s="6">
        <v>3274</v>
      </c>
      <c r="H147" s="6">
        <v>1286</v>
      </c>
      <c r="I147" s="9">
        <v>41549</v>
      </c>
      <c r="J147" s="6">
        <v>1465473</v>
      </c>
      <c r="K147" s="6">
        <v>2789804</v>
      </c>
      <c r="L147" s="6">
        <v>1449443</v>
      </c>
      <c r="M147" s="6">
        <v>468595</v>
      </c>
      <c r="N147" s="6">
        <v>211137</v>
      </c>
      <c r="O147" s="11">
        <v>6384452</v>
      </c>
    </row>
    <row r="148" spans="1:15" ht="11.25" customHeight="1" x14ac:dyDescent="0.2">
      <c r="A148" s="263" t="s">
        <v>29</v>
      </c>
      <c r="B148" s="3" t="s">
        <v>9</v>
      </c>
      <c r="C148" s="2" t="s">
        <v>10</v>
      </c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ht="11.25" customHeight="1" x14ac:dyDescent="0.2">
      <c r="A149" s="264"/>
      <c r="B149" s="3" t="s">
        <v>9</v>
      </c>
      <c r="C149" s="2" t="s">
        <v>11</v>
      </c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ht="11.25" customHeight="1" x14ac:dyDescent="0.2">
      <c r="A150" s="264"/>
      <c r="B150" s="3" t="s">
        <v>12</v>
      </c>
      <c r="C150" s="2" t="s">
        <v>10</v>
      </c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ht="11.25" customHeight="1" x14ac:dyDescent="0.2">
      <c r="A151" s="264"/>
      <c r="B151" s="3" t="s">
        <v>12</v>
      </c>
      <c r="C151" s="2" t="s">
        <v>11</v>
      </c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ht="11.25" customHeight="1" x14ac:dyDescent="0.2">
      <c r="A152" s="264"/>
      <c r="B152" s="3" t="s">
        <v>13</v>
      </c>
      <c r="C152" s="2" t="s">
        <v>10</v>
      </c>
      <c r="D152" s="4"/>
      <c r="E152" s="5">
        <v>1</v>
      </c>
      <c r="F152" s="4"/>
      <c r="G152" s="4"/>
      <c r="H152" s="4"/>
      <c r="I152" s="5">
        <v>1</v>
      </c>
      <c r="J152" s="4"/>
      <c r="K152" s="5">
        <v>284</v>
      </c>
      <c r="L152" s="4"/>
      <c r="M152" s="4"/>
      <c r="N152" s="4"/>
      <c r="O152" s="5">
        <v>284</v>
      </c>
    </row>
    <row r="153" spans="1:15" ht="11.25" customHeight="1" x14ac:dyDescent="0.2">
      <c r="A153" s="264"/>
      <c r="B153" s="3" t="s">
        <v>13</v>
      </c>
      <c r="C153" s="2" t="s">
        <v>11</v>
      </c>
      <c r="D153" s="4"/>
      <c r="E153" s="5">
        <v>1</v>
      </c>
      <c r="F153" s="5">
        <v>1</v>
      </c>
      <c r="G153" s="4"/>
      <c r="H153" s="4"/>
      <c r="I153" s="5">
        <v>2</v>
      </c>
      <c r="J153" s="4"/>
      <c r="K153" s="5">
        <v>299</v>
      </c>
      <c r="L153" s="5">
        <v>299</v>
      </c>
      <c r="M153" s="4"/>
      <c r="N153" s="4"/>
      <c r="O153" s="5">
        <v>598</v>
      </c>
    </row>
    <row r="154" spans="1:15" ht="11.25" customHeight="1" x14ac:dyDescent="0.2">
      <c r="A154" s="264"/>
      <c r="B154" s="3" t="s">
        <v>14</v>
      </c>
      <c r="C154" s="2" t="s">
        <v>10</v>
      </c>
      <c r="D154" s="5">
        <v>60</v>
      </c>
      <c r="E154" s="5">
        <v>279</v>
      </c>
      <c r="F154" s="5">
        <v>105</v>
      </c>
      <c r="G154" s="5">
        <v>35</v>
      </c>
      <c r="H154" s="5">
        <v>16</v>
      </c>
      <c r="I154" s="5">
        <v>495</v>
      </c>
      <c r="J154" s="6">
        <v>5854</v>
      </c>
      <c r="K154" s="6">
        <v>27223</v>
      </c>
      <c r="L154" s="6">
        <v>10245</v>
      </c>
      <c r="M154" s="6">
        <v>3415</v>
      </c>
      <c r="N154" s="6">
        <v>1561</v>
      </c>
      <c r="O154" s="6">
        <v>48298</v>
      </c>
    </row>
    <row r="155" spans="1:15" ht="11.25" customHeight="1" x14ac:dyDescent="0.2">
      <c r="A155" s="264"/>
      <c r="B155" s="3" t="s">
        <v>14</v>
      </c>
      <c r="C155" s="2" t="s">
        <v>11</v>
      </c>
      <c r="D155" s="5">
        <v>68</v>
      </c>
      <c r="E155" s="5">
        <v>308</v>
      </c>
      <c r="F155" s="5">
        <v>132</v>
      </c>
      <c r="G155" s="5">
        <v>45</v>
      </c>
      <c r="H155" s="5">
        <v>14</v>
      </c>
      <c r="I155" s="5">
        <v>567</v>
      </c>
      <c r="J155" s="6">
        <v>12082</v>
      </c>
      <c r="K155" s="6">
        <v>54723</v>
      </c>
      <c r="L155" s="6">
        <v>23453</v>
      </c>
      <c r="M155" s="6">
        <v>7995</v>
      </c>
      <c r="N155" s="6">
        <v>2487</v>
      </c>
      <c r="O155" s="6">
        <v>100740</v>
      </c>
    </row>
    <row r="156" spans="1:15" ht="11.25" customHeight="1" x14ac:dyDescent="0.2">
      <c r="A156" s="264"/>
      <c r="B156" s="3" t="s">
        <v>15</v>
      </c>
      <c r="C156" s="2" t="s">
        <v>10</v>
      </c>
      <c r="D156" s="6">
        <v>1509</v>
      </c>
      <c r="E156" s="6">
        <v>5433</v>
      </c>
      <c r="F156" s="6">
        <v>2466</v>
      </c>
      <c r="G156" s="6">
        <v>1542</v>
      </c>
      <c r="H156" s="5">
        <v>185</v>
      </c>
      <c r="I156" s="6">
        <v>11135</v>
      </c>
      <c r="J156" s="6">
        <v>134850</v>
      </c>
      <c r="K156" s="6">
        <v>485512</v>
      </c>
      <c r="L156" s="6">
        <v>220370</v>
      </c>
      <c r="M156" s="6">
        <v>137799</v>
      </c>
      <c r="N156" s="6">
        <v>16532</v>
      </c>
      <c r="O156" s="6">
        <v>995063</v>
      </c>
    </row>
    <row r="157" spans="1:15" ht="11.25" customHeight="1" x14ac:dyDescent="0.2">
      <c r="A157" s="264"/>
      <c r="B157" s="3" t="s">
        <v>16</v>
      </c>
      <c r="C157" s="2" t="s">
        <v>11</v>
      </c>
      <c r="D157" s="6">
        <v>1709</v>
      </c>
      <c r="E157" s="6">
        <v>6263</v>
      </c>
      <c r="F157" s="6">
        <v>3393</v>
      </c>
      <c r="G157" s="6">
        <v>1309</v>
      </c>
      <c r="H157" s="5">
        <v>232</v>
      </c>
      <c r="I157" s="6">
        <v>12906</v>
      </c>
      <c r="J157" s="6">
        <v>304864</v>
      </c>
      <c r="K157" s="6">
        <v>1117241</v>
      </c>
      <c r="L157" s="6">
        <v>605269</v>
      </c>
      <c r="M157" s="6">
        <v>233509</v>
      </c>
      <c r="N157" s="6">
        <v>41386</v>
      </c>
      <c r="O157" s="6">
        <v>2302269</v>
      </c>
    </row>
    <row r="158" spans="1:15" ht="11.25" customHeight="1" x14ac:dyDescent="0.2">
      <c r="A158" s="264"/>
      <c r="B158" s="3" t="s">
        <v>17</v>
      </c>
      <c r="C158" s="2" t="s">
        <v>10</v>
      </c>
      <c r="D158" s="5">
        <v>305</v>
      </c>
      <c r="E158" s="6">
        <v>1946</v>
      </c>
      <c r="F158" s="5">
        <v>617</v>
      </c>
      <c r="G158" s="5">
        <v>431</v>
      </c>
      <c r="H158" s="5">
        <v>45</v>
      </c>
      <c r="I158" s="6">
        <v>3344</v>
      </c>
      <c r="J158" s="6">
        <v>48733</v>
      </c>
      <c r="K158" s="6">
        <v>310932</v>
      </c>
      <c r="L158" s="6">
        <v>98584</v>
      </c>
      <c r="M158" s="6">
        <v>68865</v>
      </c>
      <c r="N158" s="6">
        <v>7190</v>
      </c>
      <c r="O158" s="6">
        <v>534304</v>
      </c>
    </row>
    <row r="159" spans="1:15" ht="11.25" customHeight="1" x14ac:dyDescent="0.2">
      <c r="A159" s="264"/>
      <c r="B159" s="3" t="s">
        <v>18</v>
      </c>
      <c r="C159" s="2" t="s">
        <v>11</v>
      </c>
      <c r="D159" s="5">
        <v>814</v>
      </c>
      <c r="E159" s="6">
        <v>5431</v>
      </c>
      <c r="F159" s="6">
        <v>1912</v>
      </c>
      <c r="G159" s="5">
        <v>848</v>
      </c>
      <c r="H159" s="5">
        <v>154</v>
      </c>
      <c r="I159" s="6">
        <v>9159</v>
      </c>
      <c r="J159" s="6">
        <v>161059</v>
      </c>
      <c r="K159" s="6">
        <v>1074582</v>
      </c>
      <c r="L159" s="6">
        <v>378310</v>
      </c>
      <c r="M159" s="6">
        <v>167786</v>
      </c>
      <c r="N159" s="6">
        <v>30471</v>
      </c>
      <c r="O159" s="6">
        <v>1812208</v>
      </c>
    </row>
    <row r="160" spans="1:15" ht="11.25" customHeight="1" x14ac:dyDescent="0.2">
      <c r="A160" s="265"/>
      <c r="B160" s="266" t="s">
        <v>7</v>
      </c>
      <c r="C160" s="266"/>
      <c r="D160" s="6">
        <v>4465</v>
      </c>
      <c r="E160" s="6">
        <v>19662</v>
      </c>
      <c r="F160" s="6">
        <v>8626</v>
      </c>
      <c r="G160" s="6">
        <v>4210</v>
      </c>
      <c r="H160" s="5">
        <v>646</v>
      </c>
      <c r="I160" s="9">
        <v>37609</v>
      </c>
      <c r="J160" s="6">
        <v>667442</v>
      </c>
      <c r="K160" s="6">
        <v>3070796</v>
      </c>
      <c r="L160" s="6">
        <v>1336530</v>
      </c>
      <c r="M160" s="6">
        <v>619369</v>
      </c>
      <c r="N160" s="6">
        <v>99627</v>
      </c>
      <c r="O160" s="11">
        <v>5793764</v>
      </c>
    </row>
    <row r="161" spans="1:15" ht="11.25" customHeight="1" x14ac:dyDescent="0.2">
      <c r="A161" s="263" t="s">
        <v>30</v>
      </c>
      <c r="B161" s="3" t="s">
        <v>9</v>
      </c>
      <c r="C161" s="2" t="s">
        <v>10</v>
      </c>
      <c r="D161" s="5">
        <v>84</v>
      </c>
      <c r="E161" s="5">
        <v>75</v>
      </c>
      <c r="F161" s="5">
        <v>58</v>
      </c>
      <c r="G161" s="5">
        <v>9</v>
      </c>
      <c r="H161" s="4"/>
      <c r="I161" s="5">
        <v>226</v>
      </c>
      <c r="J161" s="6">
        <v>36530</v>
      </c>
      <c r="K161" s="6">
        <v>32616</v>
      </c>
      <c r="L161" s="6">
        <v>25223</v>
      </c>
      <c r="M161" s="6">
        <v>3914</v>
      </c>
      <c r="N161" s="4"/>
      <c r="O161" s="6">
        <v>98283</v>
      </c>
    </row>
    <row r="162" spans="1:15" ht="11.25" customHeight="1" x14ac:dyDescent="0.2">
      <c r="A162" s="264"/>
      <c r="B162" s="3" t="s">
        <v>9</v>
      </c>
      <c r="C162" s="2" t="s">
        <v>11</v>
      </c>
      <c r="D162" s="5">
        <v>69</v>
      </c>
      <c r="E162" s="5">
        <v>66</v>
      </c>
      <c r="F162" s="5">
        <v>54</v>
      </c>
      <c r="G162" s="5">
        <v>11</v>
      </c>
      <c r="H162" s="4"/>
      <c r="I162" s="5">
        <v>200</v>
      </c>
      <c r="J162" s="6">
        <v>29106</v>
      </c>
      <c r="K162" s="6">
        <v>27840</v>
      </c>
      <c r="L162" s="6">
        <v>22779</v>
      </c>
      <c r="M162" s="6">
        <v>4640</v>
      </c>
      <c r="N162" s="4"/>
      <c r="O162" s="6">
        <v>84365</v>
      </c>
    </row>
    <row r="163" spans="1:15" ht="11.25" customHeight="1" x14ac:dyDescent="0.2">
      <c r="A163" s="264"/>
      <c r="B163" s="3" t="s">
        <v>12</v>
      </c>
      <c r="C163" s="2" t="s">
        <v>10</v>
      </c>
      <c r="D163" s="6">
        <v>1261</v>
      </c>
      <c r="E163" s="6">
        <v>1705</v>
      </c>
      <c r="F163" s="5">
        <v>842</v>
      </c>
      <c r="G163" s="5">
        <v>300</v>
      </c>
      <c r="H163" s="5">
        <v>24</v>
      </c>
      <c r="I163" s="6">
        <v>4132</v>
      </c>
      <c r="J163" s="6">
        <v>545506</v>
      </c>
      <c r="K163" s="6">
        <v>737579</v>
      </c>
      <c r="L163" s="6">
        <v>364247</v>
      </c>
      <c r="M163" s="6">
        <v>129779</v>
      </c>
      <c r="N163" s="6">
        <v>10382</v>
      </c>
      <c r="O163" s="6">
        <v>1787493</v>
      </c>
    </row>
    <row r="164" spans="1:15" ht="11.25" customHeight="1" x14ac:dyDescent="0.2">
      <c r="A164" s="264"/>
      <c r="B164" s="3" t="s">
        <v>12</v>
      </c>
      <c r="C164" s="2" t="s">
        <v>11</v>
      </c>
      <c r="D164" s="6">
        <v>1192</v>
      </c>
      <c r="E164" s="6">
        <v>1688</v>
      </c>
      <c r="F164" s="5">
        <v>767</v>
      </c>
      <c r="G164" s="5">
        <v>303</v>
      </c>
      <c r="H164" s="5">
        <v>29</v>
      </c>
      <c r="I164" s="6">
        <v>3979</v>
      </c>
      <c r="J164" s="6">
        <v>502748</v>
      </c>
      <c r="K164" s="6">
        <v>711945</v>
      </c>
      <c r="L164" s="6">
        <v>323496</v>
      </c>
      <c r="M164" s="6">
        <v>127796</v>
      </c>
      <c r="N164" s="6">
        <v>12231</v>
      </c>
      <c r="O164" s="6">
        <v>1678216</v>
      </c>
    </row>
    <row r="165" spans="1:15" ht="11.25" customHeight="1" x14ac:dyDescent="0.2">
      <c r="A165" s="264"/>
      <c r="B165" s="3" t="s">
        <v>13</v>
      </c>
      <c r="C165" s="2" t="s">
        <v>10</v>
      </c>
      <c r="D165" s="6">
        <v>2102</v>
      </c>
      <c r="E165" s="6">
        <v>5736</v>
      </c>
      <c r="F165" s="6">
        <v>2526</v>
      </c>
      <c r="G165" s="5">
        <v>766</v>
      </c>
      <c r="H165" s="5">
        <v>228</v>
      </c>
      <c r="I165" s="6">
        <v>11358</v>
      </c>
      <c r="J165" s="6">
        <v>596897</v>
      </c>
      <c r="K165" s="6">
        <v>1628830</v>
      </c>
      <c r="L165" s="6">
        <v>717299</v>
      </c>
      <c r="M165" s="6">
        <v>217518</v>
      </c>
      <c r="N165" s="6">
        <v>64744</v>
      </c>
      <c r="O165" s="6">
        <v>3225288</v>
      </c>
    </row>
    <row r="166" spans="1:15" ht="11.25" customHeight="1" x14ac:dyDescent="0.2">
      <c r="A166" s="264"/>
      <c r="B166" s="3" t="s">
        <v>13</v>
      </c>
      <c r="C166" s="2" t="s">
        <v>11</v>
      </c>
      <c r="D166" s="6">
        <v>2043</v>
      </c>
      <c r="E166" s="6">
        <v>5193</v>
      </c>
      <c r="F166" s="6">
        <v>2389</v>
      </c>
      <c r="G166" s="5">
        <v>701</v>
      </c>
      <c r="H166" s="5">
        <v>197</v>
      </c>
      <c r="I166" s="6">
        <v>10523</v>
      </c>
      <c r="J166" s="6">
        <v>611347</v>
      </c>
      <c r="K166" s="6">
        <v>1553952</v>
      </c>
      <c r="L166" s="6">
        <v>714884</v>
      </c>
      <c r="M166" s="6">
        <v>209767</v>
      </c>
      <c r="N166" s="6">
        <v>58950</v>
      </c>
      <c r="O166" s="6">
        <v>3148900</v>
      </c>
    </row>
    <row r="167" spans="1:15" ht="11.25" customHeight="1" x14ac:dyDescent="0.2">
      <c r="A167" s="264"/>
      <c r="B167" s="3" t="s">
        <v>14</v>
      </c>
      <c r="C167" s="2" t="s">
        <v>10</v>
      </c>
      <c r="D167" s="5">
        <v>137</v>
      </c>
      <c r="E167" s="5">
        <v>415</v>
      </c>
      <c r="F167" s="5">
        <v>166</v>
      </c>
      <c r="G167" s="5">
        <v>52</v>
      </c>
      <c r="H167" s="5">
        <v>19</v>
      </c>
      <c r="I167" s="5">
        <v>789</v>
      </c>
      <c r="J167" s="6">
        <v>13368</v>
      </c>
      <c r="K167" s="6">
        <v>40494</v>
      </c>
      <c r="L167" s="6">
        <v>16197</v>
      </c>
      <c r="M167" s="6">
        <v>5074</v>
      </c>
      <c r="N167" s="6">
        <v>1854</v>
      </c>
      <c r="O167" s="6">
        <v>76987</v>
      </c>
    </row>
    <row r="168" spans="1:15" ht="11.25" customHeight="1" x14ac:dyDescent="0.2">
      <c r="A168" s="264"/>
      <c r="B168" s="3" t="s">
        <v>14</v>
      </c>
      <c r="C168" s="2" t="s">
        <v>11</v>
      </c>
      <c r="D168" s="5">
        <v>153</v>
      </c>
      <c r="E168" s="5">
        <v>352</v>
      </c>
      <c r="F168" s="5">
        <v>139</v>
      </c>
      <c r="G168" s="5">
        <v>50</v>
      </c>
      <c r="H168" s="5">
        <v>21</v>
      </c>
      <c r="I168" s="5">
        <v>715</v>
      </c>
      <c r="J168" s="6">
        <v>27184</v>
      </c>
      <c r="K168" s="6">
        <v>62540</v>
      </c>
      <c r="L168" s="6">
        <v>24696</v>
      </c>
      <c r="M168" s="6">
        <v>8884</v>
      </c>
      <c r="N168" s="6">
        <v>3731</v>
      </c>
      <c r="O168" s="6">
        <v>127035</v>
      </c>
    </row>
    <row r="169" spans="1:15" ht="11.25" customHeight="1" x14ac:dyDescent="0.2">
      <c r="A169" s="264"/>
      <c r="B169" s="3" t="s">
        <v>15</v>
      </c>
      <c r="C169" s="2" t="s">
        <v>10</v>
      </c>
      <c r="D169" s="5">
        <v>32</v>
      </c>
      <c r="E169" s="5">
        <v>70</v>
      </c>
      <c r="F169" s="5">
        <v>22</v>
      </c>
      <c r="G169" s="5">
        <v>6</v>
      </c>
      <c r="H169" s="5">
        <v>3</v>
      </c>
      <c r="I169" s="5">
        <v>133</v>
      </c>
      <c r="J169" s="6">
        <v>2860</v>
      </c>
      <c r="K169" s="6">
        <v>6255</v>
      </c>
      <c r="L169" s="6">
        <v>1966</v>
      </c>
      <c r="M169" s="5">
        <v>536</v>
      </c>
      <c r="N169" s="5">
        <v>268</v>
      </c>
      <c r="O169" s="6">
        <v>11885</v>
      </c>
    </row>
    <row r="170" spans="1:15" ht="11.25" customHeight="1" x14ac:dyDescent="0.2">
      <c r="A170" s="264"/>
      <c r="B170" s="3" t="s">
        <v>16</v>
      </c>
      <c r="C170" s="2" t="s">
        <v>11</v>
      </c>
      <c r="D170" s="5">
        <v>30</v>
      </c>
      <c r="E170" s="5">
        <v>54</v>
      </c>
      <c r="F170" s="5">
        <v>25</v>
      </c>
      <c r="G170" s="5">
        <v>9</v>
      </c>
      <c r="H170" s="5">
        <v>1</v>
      </c>
      <c r="I170" s="5">
        <v>119</v>
      </c>
      <c r="J170" s="6">
        <v>5352</v>
      </c>
      <c r="K170" s="6">
        <v>9633</v>
      </c>
      <c r="L170" s="6">
        <v>4460</v>
      </c>
      <c r="M170" s="6">
        <v>1605</v>
      </c>
      <c r="N170" s="5">
        <v>178</v>
      </c>
      <c r="O170" s="6">
        <v>21228</v>
      </c>
    </row>
    <row r="171" spans="1:15" ht="11.25" customHeight="1" x14ac:dyDescent="0.2">
      <c r="A171" s="264"/>
      <c r="B171" s="3" t="s">
        <v>17</v>
      </c>
      <c r="C171" s="2" t="s">
        <v>10</v>
      </c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ht="11.25" customHeight="1" x14ac:dyDescent="0.2">
      <c r="A172" s="264"/>
      <c r="B172" s="3" t="s">
        <v>18</v>
      </c>
      <c r="C172" s="2" t="s">
        <v>11</v>
      </c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ht="11.25" customHeight="1" x14ac:dyDescent="0.2">
      <c r="A173" s="265"/>
      <c r="B173" s="266" t="s">
        <v>7</v>
      </c>
      <c r="C173" s="266"/>
      <c r="D173" s="6">
        <v>7103</v>
      </c>
      <c r="E173" s="6">
        <v>15354</v>
      </c>
      <c r="F173" s="6">
        <v>6988</v>
      </c>
      <c r="G173" s="6">
        <v>2207</v>
      </c>
      <c r="H173" s="5">
        <v>522</v>
      </c>
      <c r="I173" s="9">
        <v>32174</v>
      </c>
      <c r="J173" s="6">
        <v>2370898</v>
      </c>
      <c r="K173" s="6">
        <v>4811684</v>
      </c>
      <c r="L173" s="6">
        <v>2215247</v>
      </c>
      <c r="M173" s="6">
        <v>709513</v>
      </c>
      <c r="N173" s="6">
        <v>152338</v>
      </c>
      <c r="O173" s="11">
        <v>10259680</v>
      </c>
    </row>
    <row r="174" spans="1:15" ht="11.25" customHeight="1" x14ac:dyDescent="0.2">
      <c r="A174" s="263" t="s">
        <v>31</v>
      </c>
      <c r="B174" s="3" t="s">
        <v>9</v>
      </c>
      <c r="C174" s="2" t="s">
        <v>10</v>
      </c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1.25" customHeight="1" x14ac:dyDescent="0.2">
      <c r="A175" s="264"/>
      <c r="B175" s="3" t="s">
        <v>9</v>
      </c>
      <c r="C175" s="2" t="s">
        <v>11</v>
      </c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1.25" customHeight="1" x14ac:dyDescent="0.2">
      <c r="A176" s="264"/>
      <c r="B176" s="3" t="s">
        <v>12</v>
      </c>
      <c r="C176" s="2" t="s">
        <v>10</v>
      </c>
      <c r="D176" s="4"/>
      <c r="E176" s="5">
        <v>1</v>
      </c>
      <c r="F176" s="4"/>
      <c r="G176" s="5">
        <v>2</v>
      </c>
      <c r="H176" s="4"/>
      <c r="I176" s="5">
        <v>3</v>
      </c>
      <c r="J176" s="4"/>
      <c r="K176" s="5">
        <v>433</v>
      </c>
      <c r="L176" s="4"/>
      <c r="M176" s="5">
        <v>865</v>
      </c>
      <c r="N176" s="4"/>
      <c r="O176" s="6">
        <v>1298</v>
      </c>
    </row>
    <row r="177" spans="1:15" ht="11.25" customHeight="1" x14ac:dyDescent="0.2">
      <c r="A177" s="264"/>
      <c r="B177" s="3" t="s">
        <v>12</v>
      </c>
      <c r="C177" s="2" t="s">
        <v>11</v>
      </c>
      <c r="D177" s="4"/>
      <c r="E177" s="5">
        <v>1</v>
      </c>
      <c r="F177" s="4"/>
      <c r="G177" s="4"/>
      <c r="H177" s="4"/>
      <c r="I177" s="5">
        <v>1</v>
      </c>
      <c r="J177" s="4"/>
      <c r="K177" s="5">
        <v>422</v>
      </c>
      <c r="L177" s="4"/>
      <c r="M177" s="4"/>
      <c r="N177" s="4"/>
      <c r="O177" s="5">
        <v>422</v>
      </c>
    </row>
    <row r="178" spans="1:15" ht="11.25" customHeight="1" x14ac:dyDescent="0.2">
      <c r="A178" s="264"/>
      <c r="B178" s="3" t="s">
        <v>13</v>
      </c>
      <c r="C178" s="2" t="s">
        <v>10</v>
      </c>
      <c r="D178" s="5">
        <v>1</v>
      </c>
      <c r="E178" s="5">
        <v>16</v>
      </c>
      <c r="F178" s="5">
        <v>6</v>
      </c>
      <c r="G178" s="5">
        <v>1</v>
      </c>
      <c r="H178" s="4"/>
      <c r="I178" s="5">
        <v>24</v>
      </c>
      <c r="J178" s="5">
        <v>284</v>
      </c>
      <c r="K178" s="6">
        <v>4543</v>
      </c>
      <c r="L178" s="6">
        <v>1704</v>
      </c>
      <c r="M178" s="5">
        <v>284</v>
      </c>
      <c r="N178" s="4"/>
      <c r="O178" s="6">
        <v>6815</v>
      </c>
    </row>
    <row r="179" spans="1:15" ht="11.25" customHeight="1" x14ac:dyDescent="0.2">
      <c r="A179" s="264"/>
      <c r="B179" s="3" t="s">
        <v>13</v>
      </c>
      <c r="C179" s="2" t="s">
        <v>11</v>
      </c>
      <c r="D179" s="5">
        <v>2</v>
      </c>
      <c r="E179" s="5">
        <v>14</v>
      </c>
      <c r="F179" s="5">
        <v>8</v>
      </c>
      <c r="G179" s="5">
        <v>7</v>
      </c>
      <c r="H179" s="4"/>
      <c r="I179" s="5">
        <v>31</v>
      </c>
      <c r="J179" s="5">
        <v>598</v>
      </c>
      <c r="K179" s="6">
        <v>4189</v>
      </c>
      <c r="L179" s="6">
        <v>2394</v>
      </c>
      <c r="M179" s="6">
        <v>2095</v>
      </c>
      <c r="N179" s="4"/>
      <c r="O179" s="6">
        <v>9276</v>
      </c>
    </row>
    <row r="180" spans="1:15" ht="11.25" customHeight="1" x14ac:dyDescent="0.2">
      <c r="A180" s="264"/>
      <c r="B180" s="3" t="s">
        <v>14</v>
      </c>
      <c r="C180" s="2" t="s">
        <v>10</v>
      </c>
      <c r="D180" s="5">
        <v>25</v>
      </c>
      <c r="E180" s="5">
        <v>357</v>
      </c>
      <c r="F180" s="5">
        <v>173</v>
      </c>
      <c r="G180" s="5">
        <v>289</v>
      </c>
      <c r="H180" s="5">
        <v>2</v>
      </c>
      <c r="I180" s="5">
        <v>846</v>
      </c>
      <c r="J180" s="6">
        <v>2439</v>
      </c>
      <c r="K180" s="6">
        <v>34834</v>
      </c>
      <c r="L180" s="6">
        <v>16880</v>
      </c>
      <c r="M180" s="6">
        <v>28199</v>
      </c>
      <c r="N180" s="5">
        <v>195</v>
      </c>
      <c r="O180" s="6">
        <v>82547</v>
      </c>
    </row>
    <row r="181" spans="1:15" ht="11.25" customHeight="1" x14ac:dyDescent="0.2">
      <c r="A181" s="264"/>
      <c r="B181" s="3" t="s">
        <v>14</v>
      </c>
      <c r="C181" s="2" t="s">
        <v>11</v>
      </c>
      <c r="D181" s="5">
        <v>20</v>
      </c>
      <c r="E181" s="5">
        <v>252</v>
      </c>
      <c r="F181" s="5">
        <v>199</v>
      </c>
      <c r="G181" s="5">
        <v>208</v>
      </c>
      <c r="H181" s="5">
        <v>1</v>
      </c>
      <c r="I181" s="5">
        <v>680</v>
      </c>
      <c r="J181" s="6">
        <v>3553</v>
      </c>
      <c r="K181" s="6">
        <v>44773</v>
      </c>
      <c r="L181" s="6">
        <v>35357</v>
      </c>
      <c r="M181" s="6">
        <v>36956</v>
      </c>
      <c r="N181" s="5">
        <v>178</v>
      </c>
      <c r="O181" s="6">
        <v>120817</v>
      </c>
    </row>
    <row r="182" spans="1:15" ht="11.25" customHeight="1" x14ac:dyDescent="0.2">
      <c r="A182" s="264"/>
      <c r="B182" s="3" t="s">
        <v>15</v>
      </c>
      <c r="C182" s="2" t="s">
        <v>10</v>
      </c>
      <c r="D182" s="5">
        <v>572</v>
      </c>
      <c r="E182" s="6">
        <v>8884</v>
      </c>
      <c r="F182" s="6">
        <v>5522</v>
      </c>
      <c r="G182" s="6">
        <v>9714</v>
      </c>
      <c r="H182" s="5">
        <v>45</v>
      </c>
      <c r="I182" s="6">
        <v>24737</v>
      </c>
      <c r="J182" s="6">
        <v>51116</v>
      </c>
      <c r="K182" s="6">
        <v>793905</v>
      </c>
      <c r="L182" s="6">
        <v>493465</v>
      </c>
      <c r="M182" s="6">
        <v>868077</v>
      </c>
      <c r="N182" s="6">
        <v>4021</v>
      </c>
      <c r="O182" s="6">
        <v>2210584</v>
      </c>
    </row>
    <row r="183" spans="1:15" ht="11.25" customHeight="1" x14ac:dyDescent="0.2">
      <c r="A183" s="264"/>
      <c r="B183" s="3" t="s">
        <v>16</v>
      </c>
      <c r="C183" s="2" t="s">
        <v>11</v>
      </c>
      <c r="D183" s="5">
        <v>447</v>
      </c>
      <c r="E183" s="6">
        <v>8732</v>
      </c>
      <c r="F183" s="6">
        <v>5652</v>
      </c>
      <c r="G183" s="6">
        <v>7892</v>
      </c>
      <c r="H183" s="5">
        <v>47</v>
      </c>
      <c r="I183" s="6">
        <v>22770</v>
      </c>
      <c r="J183" s="6">
        <v>79739</v>
      </c>
      <c r="K183" s="6">
        <v>1557680</v>
      </c>
      <c r="L183" s="6">
        <v>1008246</v>
      </c>
      <c r="M183" s="6">
        <v>1407834</v>
      </c>
      <c r="N183" s="6">
        <v>8384</v>
      </c>
      <c r="O183" s="6">
        <v>4061883</v>
      </c>
    </row>
    <row r="184" spans="1:15" ht="11.25" customHeight="1" x14ac:dyDescent="0.2">
      <c r="A184" s="264"/>
      <c r="B184" s="3" t="s">
        <v>17</v>
      </c>
      <c r="C184" s="2" t="s">
        <v>10</v>
      </c>
      <c r="D184" s="5">
        <v>73</v>
      </c>
      <c r="E184" s="6">
        <v>3132</v>
      </c>
      <c r="F184" s="6">
        <v>1829</v>
      </c>
      <c r="G184" s="6">
        <v>2049</v>
      </c>
      <c r="H184" s="5">
        <v>11</v>
      </c>
      <c r="I184" s="6">
        <v>7094</v>
      </c>
      <c r="J184" s="6">
        <v>11664</v>
      </c>
      <c r="K184" s="6">
        <v>500431</v>
      </c>
      <c r="L184" s="6">
        <v>292238</v>
      </c>
      <c r="M184" s="6">
        <v>327389</v>
      </c>
      <c r="N184" s="6">
        <v>1758</v>
      </c>
      <c r="O184" s="6">
        <v>1133480</v>
      </c>
    </row>
    <row r="185" spans="1:15" ht="11.25" customHeight="1" x14ac:dyDescent="0.2">
      <c r="A185" s="264"/>
      <c r="B185" s="3" t="s">
        <v>18</v>
      </c>
      <c r="C185" s="2" t="s">
        <v>11</v>
      </c>
      <c r="D185" s="5">
        <v>179</v>
      </c>
      <c r="E185" s="6">
        <v>8103</v>
      </c>
      <c r="F185" s="6">
        <v>5225</v>
      </c>
      <c r="G185" s="6">
        <v>4909</v>
      </c>
      <c r="H185" s="5">
        <v>16</v>
      </c>
      <c r="I185" s="6">
        <v>18432</v>
      </c>
      <c r="J185" s="6">
        <v>35417</v>
      </c>
      <c r="K185" s="6">
        <v>1603266</v>
      </c>
      <c r="L185" s="6">
        <v>1033823</v>
      </c>
      <c r="M185" s="6">
        <v>971299</v>
      </c>
      <c r="N185" s="6">
        <v>3166</v>
      </c>
      <c r="O185" s="6">
        <v>3646971</v>
      </c>
    </row>
    <row r="186" spans="1:15" ht="11.25" customHeight="1" x14ac:dyDescent="0.2">
      <c r="A186" s="265"/>
      <c r="B186" s="266" t="s">
        <v>7</v>
      </c>
      <c r="C186" s="266"/>
      <c r="D186" s="6">
        <v>1319</v>
      </c>
      <c r="E186" s="6">
        <v>29492</v>
      </c>
      <c r="F186" s="6">
        <v>18614</v>
      </c>
      <c r="G186" s="6">
        <v>25071</v>
      </c>
      <c r="H186" s="5">
        <v>122</v>
      </c>
      <c r="I186" s="9">
        <v>74618</v>
      </c>
      <c r="J186" s="6">
        <v>184810</v>
      </c>
      <c r="K186" s="6">
        <v>4544476</v>
      </c>
      <c r="L186" s="6">
        <v>2884107</v>
      </c>
      <c r="M186" s="6">
        <v>3642998</v>
      </c>
      <c r="N186" s="6">
        <v>17702</v>
      </c>
      <c r="O186" s="11">
        <v>11274093</v>
      </c>
    </row>
    <row r="187" spans="1:15" ht="11.25" customHeight="1" x14ac:dyDescent="0.2">
      <c r="A187" s="263" t="s">
        <v>32</v>
      </c>
      <c r="B187" s="3" t="s">
        <v>9</v>
      </c>
      <c r="C187" s="2" t="s">
        <v>10</v>
      </c>
      <c r="D187" s="5">
        <v>9</v>
      </c>
      <c r="E187" s="5">
        <v>321</v>
      </c>
      <c r="F187" s="5">
        <v>88</v>
      </c>
      <c r="G187" s="5">
        <v>33</v>
      </c>
      <c r="H187" s="4"/>
      <c r="I187" s="5">
        <v>451</v>
      </c>
      <c r="J187" s="6">
        <v>3914</v>
      </c>
      <c r="K187" s="6">
        <v>139595</v>
      </c>
      <c r="L187" s="6">
        <v>38269</v>
      </c>
      <c r="M187" s="6">
        <v>14351</v>
      </c>
      <c r="N187" s="4"/>
      <c r="O187" s="6">
        <v>196129</v>
      </c>
    </row>
    <row r="188" spans="1:15" ht="11.25" customHeight="1" x14ac:dyDescent="0.2">
      <c r="A188" s="264"/>
      <c r="B188" s="3" t="s">
        <v>9</v>
      </c>
      <c r="C188" s="2" t="s">
        <v>11</v>
      </c>
      <c r="D188" s="5">
        <v>3</v>
      </c>
      <c r="E188" s="5">
        <v>304</v>
      </c>
      <c r="F188" s="5">
        <v>105</v>
      </c>
      <c r="G188" s="5">
        <v>30</v>
      </c>
      <c r="H188" s="4"/>
      <c r="I188" s="5">
        <v>442</v>
      </c>
      <c r="J188" s="6">
        <v>1265</v>
      </c>
      <c r="K188" s="6">
        <v>128235</v>
      </c>
      <c r="L188" s="6">
        <v>44292</v>
      </c>
      <c r="M188" s="6">
        <v>12655</v>
      </c>
      <c r="N188" s="4"/>
      <c r="O188" s="6">
        <v>186447</v>
      </c>
    </row>
    <row r="189" spans="1:15" ht="11.25" customHeight="1" x14ac:dyDescent="0.2">
      <c r="A189" s="264"/>
      <c r="B189" s="3" t="s">
        <v>12</v>
      </c>
      <c r="C189" s="2" t="s">
        <v>10</v>
      </c>
      <c r="D189" s="5">
        <v>109</v>
      </c>
      <c r="E189" s="6">
        <v>1274</v>
      </c>
      <c r="F189" s="5">
        <v>404</v>
      </c>
      <c r="G189" s="5">
        <v>769</v>
      </c>
      <c r="H189" s="5">
        <v>1</v>
      </c>
      <c r="I189" s="6">
        <v>2557</v>
      </c>
      <c r="J189" s="6">
        <v>47153</v>
      </c>
      <c r="K189" s="6">
        <v>551130</v>
      </c>
      <c r="L189" s="6">
        <v>174769</v>
      </c>
      <c r="M189" s="6">
        <v>332668</v>
      </c>
      <c r="N189" s="5">
        <v>433</v>
      </c>
      <c r="O189" s="6">
        <v>1106153</v>
      </c>
    </row>
    <row r="190" spans="1:15" ht="11.25" customHeight="1" x14ac:dyDescent="0.2">
      <c r="A190" s="264"/>
      <c r="B190" s="3" t="s">
        <v>12</v>
      </c>
      <c r="C190" s="2" t="s">
        <v>11</v>
      </c>
      <c r="D190" s="5">
        <v>95</v>
      </c>
      <c r="E190" s="6">
        <v>1191</v>
      </c>
      <c r="F190" s="5">
        <v>365</v>
      </c>
      <c r="G190" s="5">
        <v>732</v>
      </c>
      <c r="H190" s="5">
        <v>1</v>
      </c>
      <c r="I190" s="6">
        <v>2384</v>
      </c>
      <c r="J190" s="6">
        <v>40068</v>
      </c>
      <c r="K190" s="6">
        <v>502326</v>
      </c>
      <c r="L190" s="6">
        <v>153945</v>
      </c>
      <c r="M190" s="6">
        <v>308734</v>
      </c>
      <c r="N190" s="5">
        <v>422</v>
      </c>
      <c r="O190" s="6">
        <v>1005495</v>
      </c>
    </row>
    <row r="191" spans="1:15" ht="11.25" customHeight="1" x14ac:dyDescent="0.2">
      <c r="A191" s="264"/>
      <c r="B191" s="3" t="s">
        <v>13</v>
      </c>
      <c r="C191" s="2" t="s">
        <v>10</v>
      </c>
      <c r="D191" s="5">
        <v>150</v>
      </c>
      <c r="E191" s="6">
        <v>3525</v>
      </c>
      <c r="F191" s="6">
        <v>1036</v>
      </c>
      <c r="G191" s="6">
        <v>2373</v>
      </c>
      <c r="H191" s="5">
        <v>21</v>
      </c>
      <c r="I191" s="6">
        <v>7105</v>
      </c>
      <c r="J191" s="6">
        <v>42595</v>
      </c>
      <c r="K191" s="6">
        <v>1000981</v>
      </c>
      <c r="L191" s="6">
        <v>294189</v>
      </c>
      <c r="M191" s="6">
        <v>673852</v>
      </c>
      <c r="N191" s="6">
        <v>5963</v>
      </c>
      <c r="O191" s="6">
        <v>2017580</v>
      </c>
    </row>
    <row r="192" spans="1:15" ht="11.25" customHeight="1" x14ac:dyDescent="0.2">
      <c r="A192" s="264"/>
      <c r="B192" s="3" t="s">
        <v>13</v>
      </c>
      <c r="C192" s="2" t="s">
        <v>11</v>
      </c>
      <c r="D192" s="5">
        <v>137</v>
      </c>
      <c r="E192" s="6">
        <v>3296</v>
      </c>
      <c r="F192" s="6">
        <v>1009</v>
      </c>
      <c r="G192" s="6">
        <v>2133</v>
      </c>
      <c r="H192" s="5">
        <v>16</v>
      </c>
      <c r="I192" s="6">
        <v>6591</v>
      </c>
      <c r="J192" s="6">
        <v>40996</v>
      </c>
      <c r="K192" s="6">
        <v>986294</v>
      </c>
      <c r="L192" s="6">
        <v>301933</v>
      </c>
      <c r="M192" s="6">
        <v>638278</v>
      </c>
      <c r="N192" s="6">
        <v>4788</v>
      </c>
      <c r="O192" s="6">
        <v>1972289</v>
      </c>
    </row>
    <row r="193" spans="1:15" ht="11.25" customHeight="1" x14ac:dyDescent="0.2">
      <c r="A193" s="264"/>
      <c r="B193" s="3" t="s">
        <v>14</v>
      </c>
      <c r="C193" s="2" t="s">
        <v>10</v>
      </c>
      <c r="D193" s="5">
        <v>5</v>
      </c>
      <c r="E193" s="5">
        <v>239</v>
      </c>
      <c r="F193" s="5">
        <v>76</v>
      </c>
      <c r="G193" s="5">
        <v>128</v>
      </c>
      <c r="H193" s="5">
        <v>3</v>
      </c>
      <c r="I193" s="5">
        <v>451</v>
      </c>
      <c r="J193" s="5">
        <v>488</v>
      </c>
      <c r="K193" s="6">
        <v>23320</v>
      </c>
      <c r="L193" s="6">
        <v>7416</v>
      </c>
      <c r="M193" s="6">
        <v>12490</v>
      </c>
      <c r="N193" s="5">
        <v>293</v>
      </c>
      <c r="O193" s="6">
        <v>44007</v>
      </c>
    </row>
    <row r="194" spans="1:15" ht="11.25" customHeight="1" x14ac:dyDescent="0.2">
      <c r="A194" s="264"/>
      <c r="B194" s="3" t="s">
        <v>14</v>
      </c>
      <c r="C194" s="2" t="s">
        <v>11</v>
      </c>
      <c r="D194" s="5">
        <v>7</v>
      </c>
      <c r="E194" s="5">
        <v>196</v>
      </c>
      <c r="F194" s="5">
        <v>80</v>
      </c>
      <c r="G194" s="5">
        <v>104</v>
      </c>
      <c r="H194" s="4"/>
      <c r="I194" s="5">
        <v>387</v>
      </c>
      <c r="J194" s="6">
        <v>1244</v>
      </c>
      <c r="K194" s="6">
        <v>34824</v>
      </c>
      <c r="L194" s="6">
        <v>14214</v>
      </c>
      <c r="M194" s="6">
        <v>18478</v>
      </c>
      <c r="N194" s="4"/>
      <c r="O194" s="6">
        <v>68760</v>
      </c>
    </row>
    <row r="195" spans="1:15" ht="11.25" customHeight="1" x14ac:dyDescent="0.2">
      <c r="A195" s="264"/>
      <c r="B195" s="3" t="s">
        <v>15</v>
      </c>
      <c r="C195" s="2" t="s">
        <v>10</v>
      </c>
      <c r="D195" s="5">
        <v>2</v>
      </c>
      <c r="E195" s="5">
        <v>42</v>
      </c>
      <c r="F195" s="5">
        <v>13</v>
      </c>
      <c r="G195" s="5">
        <v>13</v>
      </c>
      <c r="H195" s="4"/>
      <c r="I195" s="5">
        <v>70</v>
      </c>
      <c r="J195" s="5">
        <v>179</v>
      </c>
      <c r="K195" s="6">
        <v>3753</v>
      </c>
      <c r="L195" s="6">
        <v>1162</v>
      </c>
      <c r="M195" s="6">
        <v>1162</v>
      </c>
      <c r="N195" s="4"/>
      <c r="O195" s="6">
        <v>6256</v>
      </c>
    </row>
    <row r="196" spans="1:15" ht="11.25" customHeight="1" x14ac:dyDescent="0.2">
      <c r="A196" s="264"/>
      <c r="B196" s="3" t="s">
        <v>16</v>
      </c>
      <c r="C196" s="2" t="s">
        <v>11</v>
      </c>
      <c r="D196" s="5">
        <v>1</v>
      </c>
      <c r="E196" s="5">
        <v>59</v>
      </c>
      <c r="F196" s="5">
        <v>13</v>
      </c>
      <c r="G196" s="5">
        <v>12</v>
      </c>
      <c r="H196" s="4"/>
      <c r="I196" s="5">
        <v>85</v>
      </c>
      <c r="J196" s="5">
        <v>178</v>
      </c>
      <c r="K196" s="6">
        <v>10525</v>
      </c>
      <c r="L196" s="6">
        <v>2319</v>
      </c>
      <c r="M196" s="6">
        <v>2141</v>
      </c>
      <c r="N196" s="4"/>
      <c r="O196" s="6">
        <v>15163</v>
      </c>
    </row>
    <row r="197" spans="1:15" ht="11.25" customHeight="1" x14ac:dyDescent="0.2">
      <c r="A197" s="264"/>
      <c r="B197" s="3" t="s">
        <v>17</v>
      </c>
      <c r="C197" s="2" t="s">
        <v>10</v>
      </c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1.25" customHeight="1" x14ac:dyDescent="0.2">
      <c r="A198" s="264"/>
      <c r="B198" s="3" t="s">
        <v>18</v>
      </c>
      <c r="C198" s="2" t="s">
        <v>11</v>
      </c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1.25" customHeight="1" x14ac:dyDescent="0.2">
      <c r="A199" s="265"/>
      <c r="B199" s="266" t="s">
        <v>7</v>
      </c>
      <c r="C199" s="266"/>
      <c r="D199" s="5">
        <v>518</v>
      </c>
      <c r="E199" s="6">
        <v>10447</v>
      </c>
      <c r="F199" s="6">
        <v>3189</v>
      </c>
      <c r="G199" s="6">
        <v>6327</v>
      </c>
      <c r="H199" s="5">
        <v>42</v>
      </c>
      <c r="I199" s="9">
        <v>20523</v>
      </c>
      <c r="J199" s="6">
        <v>178080</v>
      </c>
      <c r="K199" s="6">
        <v>3380983</v>
      </c>
      <c r="L199" s="6">
        <v>1032508</v>
      </c>
      <c r="M199" s="6">
        <v>2014809</v>
      </c>
      <c r="N199" s="6">
        <v>11899</v>
      </c>
      <c r="O199" s="11">
        <v>6618279</v>
      </c>
    </row>
    <row r="200" spans="1:15" ht="11.25" customHeight="1" x14ac:dyDescent="0.2">
      <c r="A200" s="263" t="s">
        <v>33</v>
      </c>
      <c r="B200" s="3" t="s">
        <v>9</v>
      </c>
      <c r="C200" s="2" t="s">
        <v>10</v>
      </c>
      <c r="D200" s="5">
        <v>57</v>
      </c>
      <c r="E200" s="4"/>
      <c r="F200" s="5">
        <v>40</v>
      </c>
      <c r="G200" s="4"/>
      <c r="H200" s="4"/>
      <c r="I200" s="5">
        <v>97</v>
      </c>
      <c r="J200" s="6">
        <v>24788</v>
      </c>
      <c r="K200" s="4"/>
      <c r="L200" s="6">
        <v>17395</v>
      </c>
      <c r="M200" s="4"/>
      <c r="N200" s="4"/>
      <c r="O200" s="6">
        <v>42183</v>
      </c>
    </row>
    <row r="201" spans="1:15" ht="11.25" customHeight="1" x14ac:dyDescent="0.2">
      <c r="A201" s="264"/>
      <c r="B201" s="3" t="s">
        <v>9</v>
      </c>
      <c r="C201" s="2" t="s">
        <v>11</v>
      </c>
      <c r="D201" s="5">
        <v>63</v>
      </c>
      <c r="E201" s="4"/>
      <c r="F201" s="5">
        <v>46</v>
      </c>
      <c r="G201" s="4"/>
      <c r="H201" s="4"/>
      <c r="I201" s="5">
        <v>109</v>
      </c>
      <c r="J201" s="6">
        <v>26575</v>
      </c>
      <c r="K201" s="4"/>
      <c r="L201" s="6">
        <v>19404</v>
      </c>
      <c r="M201" s="4"/>
      <c r="N201" s="4"/>
      <c r="O201" s="6">
        <v>45979</v>
      </c>
    </row>
    <row r="202" spans="1:15" ht="11.25" customHeight="1" x14ac:dyDescent="0.2">
      <c r="A202" s="264"/>
      <c r="B202" s="3" t="s">
        <v>12</v>
      </c>
      <c r="C202" s="2" t="s">
        <v>10</v>
      </c>
      <c r="D202" s="5">
        <v>499</v>
      </c>
      <c r="E202" s="5">
        <v>9</v>
      </c>
      <c r="F202" s="5">
        <v>115</v>
      </c>
      <c r="G202" s="5">
        <v>6</v>
      </c>
      <c r="H202" s="4"/>
      <c r="I202" s="5">
        <v>629</v>
      </c>
      <c r="J202" s="6">
        <v>215866</v>
      </c>
      <c r="K202" s="6">
        <v>3893</v>
      </c>
      <c r="L202" s="6">
        <v>49749</v>
      </c>
      <c r="M202" s="6">
        <v>2596</v>
      </c>
      <c r="N202" s="4"/>
      <c r="O202" s="6">
        <v>272104</v>
      </c>
    </row>
    <row r="203" spans="1:15" ht="11.25" customHeight="1" x14ac:dyDescent="0.2">
      <c r="A203" s="264"/>
      <c r="B203" s="3" t="s">
        <v>12</v>
      </c>
      <c r="C203" s="2" t="s">
        <v>11</v>
      </c>
      <c r="D203" s="5">
        <v>494</v>
      </c>
      <c r="E203" s="5">
        <v>11</v>
      </c>
      <c r="F203" s="5">
        <v>99</v>
      </c>
      <c r="G203" s="5">
        <v>2</v>
      </c>
      <c r="H203" s="4"/>
      <c r="I203" s="5">
        <v>606</v>
      </c>
      <c r="J203" s="6">
        <v>208354</v>
      </c>
      <c r="K203" s="6">
        <v>4639</v>
      </c>
      <c r="L203" s="6">
        <v>41755</v>
      </c>
      <c r="M203" s="5">
        <v>844</v>
      </c>
      <c r="N203" s="4"/>
      <c r="O203" s="6">
        <v>255592</v>
      </c>
    </row>
    <row r="204" spans="1:15" ht="11.25" customHeight="1" x14ac:dyDescent="0.2">
      <c r="A204" s="264"/>
      <c r="B204" s="3" t="s">
        <v>13</v>
      </c>
      <c r="C204" s="2" t="s">
        <v>10</v>
      </c>
      <c r="D204" s="6">
        <v>1689</v>
      </c>
      <c r="E204" s="5">
        <v>24</v>
      </c>
      <c r="F204" s="5">
        <v>205</v>
      </c>
      <c r="G204" s="5">
        <v>9</v>
      </c>
      <c r="H204" s="5">
        <v>3</v>
      </c>
      <c r="I204" s="6">
        <v>1930</v>
      </c>
      <c r="J204" s="6">
        <v>479619</v>
      </c>
      <c r="K204" s="6">
        <v>6815</v>
      </c>
      <c r="L204" s="6">
        <v>58213</v>
      </c>
      <c r="M204" s="6">
        <v>2556</v>
      </c>
      <c r="N204" s="5">
        <v>852</v>
      </c>
      <c r="O204" s="6">
        <v>548055</v>
      </c>
    </row>
    <row r="205" spans="1:15" ht="11.25" customHeight="1" x14ac:dyDescent="0.2">
      <c r="A205" s="264"/>
      <c r="B205" s="3" t="s">
        <v>13</v>
      </c>
      <c r="C205" s="2" t="s">
        <v>11</v>
      </c>
      <c r="D205" s="6">
        <v>1602</v>
      </c>
      <c r="E205" s="5">
        <v>21</v>
      </c>
      <c r="F205" s="5">
        <v>167</v>
      </c>
      <c r="G205" s="5">
        <v>8</v>
      </c>
      <c r="H205" s="5">
        <v>1</v>
      </c>
      <c r="I205" s="6">
        <v>1799</v>
      </c>
      <c r="J205" s="6">
        <v>479382</v>
      </c>
      <c r="K205" s="6">
        <v>6284</v>
      </c>
      <c r="L205" s="6">
        <v>49973</v>
      </c>
      <c r="M205" s="6">
        <v>2394</v>
      </c>
      <c r="N205" s="5">
        <v>299</v>
      </c>
      <c r="O205" s="6">
        <v>538332</v>
      </c>
    </row>
    <row r="206" spans="1:15" ht="11.25" customHeight="1" x14ac:dyDescent="0.2">
      <c r="A206" s="264"/>
      <c r="B206" s="3" t="s">
        <v>14</v>
      </c>
      <c r="C206" s="2" t="s">
        <v>10</v>
      </c>
      <c r="D206" s="5">
        <v>284</v>
      </c>
      <c r="E206" s="5">
        <v>4</v>
      </c>
      <c r="F206" s="5">
        <v>37</v>
      </c>
      <c r="G206" s="5">
        <v>1</v>
      </c>
      <c r="H206" s="4"/>
      <c r="I206" s="5">
        <v>326</v>
      </c>
      <c r="J206" s="6">
        <v>27711</v>
      </c>
      <c r="K206" s="5">
        <v>390</v>
      </c>
      <c r="L206" s="6">
        <v>3610</v>
      </c>
      <c r="M206" s="5">
        <v>98</v>
      </c>
      <c r="N206" s="4"/>
      <c r="O206" s="6">
        <v>31809</v>
      </c>
    </row>
    <row r="207" spans="1:15" ht="11.25" customHeight="1" x14ac:dyDescent="0.2">
      <c r="A207" s="264"/>
      <c r="B207" s="3" t="s">
        <v>14</v>
      </c>
      <c r="C207" s="2" t="s">
        <v>11</v>
      </c>
      <c r="D207" s="5">
        <v>267</v>
      </c>
      <c r="E207" s="5">
        <v>5</v>
      </c>
      <c r="F207" s="5">
        <v>47</v>
      </c>
      <c r="G207" s="5">
        <v>1</v>
      </c>
      <c r="H207" s="4"/>
      <c r="I207" s="5">
        <v>320</v>
      </c>
      <c r="J207" s="6">
        <v>47438</v>
      </c>
      <c r="K207" s="5">
        <v>888</v>
      </c>
      <c r="L207" s="6">
        <v>8351</v>
      </c>
      <c r="M207" s="5">
        <v>178</v>
      </c>
      <c r="N207" s="4"/>
      <c r="O207" s="6">
        <v>56855</v>
      </c>
    </row>
    <row r="208" spans="1:15" ht="11.25" customHeight="1" x14ac:dyDescent="0.2">
      <c r="A208" s="264"/>
      <c r="B208" s="3" t="s">
        <v>15</v>
      </c>
      <c r="C208" s="2" t="s">
        <v>10</v>
      </c>
      <c r="D208" s="6">
        <v>4908</v>
      </c>
      <c r="E208" s="5">
        <v>225</v>
      </c>
      <c r="F208" s="5">
        <v>460</v>
      </c>
      <c r="G208" s="5">
        <v>965</v>
      </c>
      <c r="H208" s="5">
        <v>4</v>
      </c>
      <c r="I208" s="6">
        <v>6562</v>
      </c>
      <c r="J208" s="6">
        <v>438596</v>
      </c>
      <c r="K208" s="6">
        <v>20107</v>
      </c>
      <c r="L208" s="6">
        <v>41107</v>
      </c>
      <c r="M208" s="6">
        <v>86236</v>
      </c>
      <c r="N208" s="5">
        <v>357</v>
      </c>
      <c r="O208" s="6">
        <v>586403</v>
      </c>
    </row>
    <row r="209" spans="1:15" ht="11.25" customHeight="1" x14ac:dyDescent="0.2">
      <c r="A209" s="264"/>
      <c r="B209" s="3" t="s">
        <v>16</v>
      </c>
      <c r="C209" s="2" t="s">
        <v>11</v>
      </c>
      <c r="D209" s="6">
        <v>4927</v>
      </c>
      <c r="E209" s="5">
        <v>94</v>
      </c>
      <c r="F209" s="5">
        <v>407</v>
      </c>
      <c r="G209" s="5">
        <v>294</v>
      </c>
      <c r="H209" s="5">
        <v>13</v>
      </c>
      <c r="I209" s="6">
        <v>5735</v>
      </c>
      <c r="J209" s="6">
        <v>878915</v>
      </c>
      <c r="K209" s="6">
        <v>16768</v>
      </c>
      <c r="L209" s="6">
        <v>72604</v>
      </c>
      <c r="M209" s="6">
        <v>52446</v>
      </c>
      <c r="N209" s="6">
        <v>2319</v>
      </c>
      <c r="O209" s="6">
        <v>1023052</v>
      </c>
    </row>
    <row r="210" spans="1:15" ht="11.25" customHeight="1" x14ac:dyDescent="0.2">
      <c r="A210" s="264"/>
      <c r="B210" s="3" t="s">
        <v>17</v>
      </c>
      <c r="C210" s="2" t="s">
        <v>10</v>
      </c>
      <c r="D210" s="6">
        <v>2040</v>
      </c>
      <c r="E210" s="5">
        <v>14</v>
      </c>
      <c r="F210" s="5">
        <v>168</v>
      </c>
      <c r="G210" s="5">
        <v>66</v>
      </c>
      <c r="H210" s="5">
        <v>2</v>
      </c>
      <c r="I210" s="6">
        <v>2290</v>
      </c>
      <c r="J210" s="6">
        <v>325951</v>
      </c>
      <c r="K210" s="6">
        <v>2237</v>
      </c>
      <c r="L210" s="6">
        <v>26843</v>
      </c>
      <c r="M210" s="6">
        <v>10545</v>
      </c>
      <c r="N210" s="5">
        <v>320</v>
      </c>
      <c r="O210" s="6">
        <v>365896</v>
      </c>
    </row>
    <row r="211" spans="1:15" ht="11.25" customHeight="1" x14ac:dyDescent="0.2">
      <c r="A211" s="264"/>
      <c r="B211" s="3" t="s">
        <v>18</v>
      </c>
      <c r="C211" s="2" t="s">
        <v>11</v>
      </c>
      <c r="D211" s="6">
        <v>5439</v>
      </c>
      <c r="E211" s="5">
        <v>19</v>
      </c>
      <c r="F211" s="5">
        <v>388</v>
      </c>
      <c r="G211" s="5">
        <v>72</v>
      </c>
      <c r="H211" s="5">
        <v>3</v>
      </c>
      <c r="I211" s="6">
        <v>5921</v>
      </c>
      <c r="J211" s="6">
        <v>1076165</v>
      </c>
      <c r="K211" s="6">
        <v>3759</v>
      </c>
      <c r="L211" s="6">
        <v>76770</v>
      </c>
      <c r="M211" s="6">
        <v>14246</v>
      </c>
      <c r="N211" s="5">
        <v>594</v>
      </c>
      <c r="O211" s="6">
        <v>1171534</v>
      </c>
    </row>
    <row r="212" spans="1:15" ht="11.25" customHeight="1" x14ac:dyDescent="0.2">
      <c r="A212" s="265"/>
      <c r="B212" s="266" t="s">
        <v>7</v>
      </c>
      <c r="C212" s="266"/>
      <c r="D212" s="6">
        <v>22269</v>
      </c>
      <c r="E212" s="5">
        <v>426</v>
      </c>
      <c r="F212" s="6">
        <v>2179</v>
      </c>
      <c r="G212" s="6">
        <v>1424</v>
      </c>
      <c r="H212" s="5">
        <v>26</v>
      </c>
      <c r="I212" s="9">
        <v>26324</v>
      </c>
      <c r="J212" s="6">
        <v>4229360</v>
      </c>
      <c r="K212" s="6">
        <v>65780</v>
      </c>
      <c r="L212" s="6">
        <v>465774</v>
      </c>
      <c r="M212" s="6">
        <v>172139</v>
      </c>
      <c r="N212" s="6">
        <v>4741</v>
      </c>
      <c r="O212" s="11">
        <v>4937794</v>
      </c>
    </row>
    <row r="213" spans="1:15" ht="11.25" customHeight="1" x14ac:dyDescent="0.2">
      <c r="A213" s="263" t="s">
        <v>34</v>
      </c>
      <c r="B213" s="3" t="s">
        <v>9</v>
      </c>
      <c r="C213" s="2" t="s">
        <v>10</v>
      </c>
      <c r="D213" s="5">
        <v>1</v>
      </c>
      <c r="E213" s="5">
        <v>121</v>
      </c>
      <c r="F213" s="5">
        <v>7</v>
      </c>
      <c r="G213" s="4"/>
      <c r="H213" s="5">
        <v>13</v>
      </c>
      <c r="I213" s="5">
        <v>142</v>
      </c>
      <c r="J213" s="5">
        <v>435</v>
      </c>
      <c r="K213" s="6">
        <v>52620</v>
      </c>
      <c r="L213" s="6">
        <v>3044</v>
      </c>
      <c r="M213" s="4"/>
      <c r="N213" s="6">
        <v>5653</v>
      </c>
      <c r="O213" s="6">
        <v>61752</v>
      </c>
    </row>
    <row r="214" spans="1:15" ht="11.25" customHeight="1" x14ac:dyDescent="0.2">
      <c r="A214" s="264"/>
      <c r="B214" s="3" t="s">
        <v>9</v>
      </c>
      <c r="C214" s="2" t="s">
        <v>11</v>
      </c>
      <c r="D214" s="5">
        <v>2</v>
      </c>
      <c r="E214" s="5">
        <v>114</v>
      </c>
      <c r="F214" s="5">
        <v>1</v>
      </c>
      <c r="G214" s="4"/>
      <c r="H214" s="5">
        <v>11</v>
      </c>
      <c r="I214" s="5">
        <v>128</v>
      </c>
      <c r="J214" s="5">
        <v>844</v>
      </c>
      <c r="K214" s="6">
        <v>48088</v>
      </c>
      <c r="L214" s="5">
        <v>422</v>
      </c>
      <c r="M214" s="4"/>
      <c r="N214" s="6">
        <v>4640</v>
      </c>
      <c r="O214" s="6">
        <v>53994</v>
      </c>
    </row>
    <row r="215" spans="1:15" ht="11.25" customHeight="1" x14ac:dyDescent="0.2">
      <c r="A215" s="264"/>
      <c r="B215" s="3" t="s">
        <v>12</v>
      </c>
      <c r="C215" s="2" t="s">
        <v>10</v>
      </c>
      <c r="D215" s="5">
        <v>28</v>
      </c>
      <c r="E215" s="5">
        <v>542</v>
      </c>
      <c r="F215" s="5">
        <v>28</v>
      </c>
      <c r="G215" s="5">
        <v>6</v>
      </c>
      <c r="H215" s="5">
        <v>131</v>
      </c>
      <c r="I215" s="5">
        <v>735</v>
      </c>
      <c r="J215" s="6">
        <v>12113</v>
      </c>
      <c r="K215" s="6">
        <v>234468</v>
      </c>
      <c r="L215" s="6">
        <v>12113</v>
      </c>
      <c r="M215" s="6">
        <v>2596</v>
      </c>
      <c r="N215" s="6">
        <v>56670</v>
      </c>
      <c r="O215" s="6">
        <v>317960</v>
      </c>
    </row>
    <row r="216" spans="1:15" ht="11.25" customHeight="1" x14ac:dyDescent="0.2">
      <c r="A216" s="264"/>
      <c r="B216" s="3" t="s">
        <v>12</v>
      </c>
      <c r="C216" s="2" t="s">
        <v>11</v>
      </c>
      <c r="D216" s="5">
        <v>34</v>
      </c>
      <c r="E216" s="5">
        <v>490</v>
      </c>
      <c r="F216" s="5">
        <v>46</v>
      </c>
      <c r="G216" s="5">
        <v>4</v>
      </c>
      <c r="H216" s="5">
        <v>124</v>
      </c>
      <c r="I216" s="5">
        <v>698</v>
      </c>
      <c r="J216" s="6">
        <v>14340</v>
      </c>
      <c r="K216" s="6">
        <v>206666</v>
      </c>
      <c r="L216" s="6">
        <v>19401</v>
      </c>
      <c r="M216" s="6">
        <v>1687</v>
      </c>
      <c r="N216" s="6">
        <v>52299</v>
      </c>
      <c r="O216" s="6">
        <v>294393</v>
      </c>
    </row>
    <row r="217" spans="1:15" ht="11.25" customHeight="1" x14ac:dyDescent="0.2">
      <c r="A217" s="264"/>
      <c r="B217" s="3" t="s">
        <v>13</v>
      </c>
      <c r="C217" s="2" t="s">
        <v>10</v>
      </c>
      <c r="D217" s="5">
        <v>102</v>
      </c>
      <c r="E217" s="5">
        <v>955</v>
      </c>
      <c r="F217" s="5">
        <v>215</v>
      </c>
      <c r="G217" s="5">
        <v>7</v>
      </c>
      <c r="H217" s="5">
        <v>841</v>
      </c>
      <c r="I217" s="6">
        <v>2120</v>
      </c>
      <c r="J217" s="6">
        <v>28965</v>
      </c>
      <c r="K217" s="6">
        <v>271188</v>
      </c>
      <c r="L217" s="6">
        <v>61053</v>
      </c>
      <c r="M217" s="6">
        <v>1988</v>
      </c>
      <c r="N217" s="6">
        <v>238816</v>
      </c>
      <c r="O217" s="6">
        <v>602010</v>
      </c>
    </row>
    <row r="218" spans="1:15" ht="11.25" customHeight="1" x14ac:dyDescent="0.2">
      <c r="A218" s="264"/>
      <c r="B218" s="3" t="s">
        <v>13</v>
      </c>
      <c r="C218" s="2" t="s">
        <v>11</v>
      </c>
      <c r="D218" s="5">
        <v>89</v>
      </c>
      <c r="E218" s="5">
        <v>879</v>
      </c>
      <c r="F218" s="5">
        <v>177</v>
      </c>
      <c r="G218" s="5">
        <v>12</v>
      </c>
      <c r="H218" s="5">
        <v>838</v>
      </c>
      <c r="I218" s="6">
        <v>1995</v>
      </c>
      <c r="J218" s="6">
        <v>26632</v>
      </c>
      <c r="K218" s="6">
        <v>263032</v>
      </c>
      <c r="L218" s="6">
        <v>52965</v>
      </c>
      <c r="M218" s="6">
        <v>3591</v>
      </c>
      <c r="N218" s="6">
        <v>250763</v>
      </c>
      <c r="O218" s="6">
        <v>596983</v>
      </c>
    </row>
    <row r="219" spans="1:15" ht="11.25" customHeight="1" x14ac:dyDescent="0.2">
      <c r="A219" s="264"/>
      <c r="B219" s="3" t="s">
        <v>14</v>
      </c>
      <c r="C219" s="2" t="s">
        <v>10</v>
      </c>
      <c r="D219" s="5">
        <v>11</v>
      </c>
      <c r="E219" s="5">
        <v>203</v>
      </c>
      <c r="F219" s="5">
        <v>37</v>
      </c>
      <c r="G219" s="5">
        <v>22</v>
      </c>
      <c r="H219" s="5">
        <v>195</v>
      </c>
      <c r="I219" s="5">
        <v>468</v>
      </c>
      <c r="J219" s="6">
        <v>1073</v>
      </c>
      <c r="K219" s="6">
        <v>19808</v>
      </c>
      <c r="L219" s="6">
        <v>3610</v>
      </c>
      <c r="M219" s="6">
        <v>2147</v>
      </c>
      <c r="N219" s="6">
        <v>19027</v>
      </c>
      <c r="O219" s="6">
        <v>45665</v>
      </c>
    </row>
    <row r="220" spans="1:15" ht="11.25" customHeight="1" x14ac:dyDescent="0.2">
      <c r="A220" s="264"/>
      <c r="B220" s="3" t="s">
        <v>14</v>
      </c>
      <c r="C220" s="2" t="s">
        <v>11</v>
      </c>
      <c r="D220" s="5">
        <v>19</v>
      </c>
      <c r="E220" s="5">
        <v>184</v>
      </c>
      <c r="F220" s="5">
        <v>52</v>
      </c>
      <c r="G220" s="5">
        <v>22</v>
      </c>
      <c r="H220" s="5">
        <v>216</v>
      </c>
      <c r="I220" s="5">
        <v>493</v>
      </c>
      <c r="J220" s="6">
        <v>3376</v>
      </c>
      <c r="K220" s="6">
        <v>32692</v>
      </c>
      <c r="L220" s="6">
        <v>9239</v>
      </c>
      <c r="M220" s="6">
        <v>3909</v>
      </c>
      <c r="N220" s="6">
        <v>38377</v>
      </c>
      <c r="O220" s="6">
        <v>87593</v>
      </c>
    </row>
    <row r="221" spans="1:15" ht="11.25" customHeight="1" x14ac:dyDescent="0.2">
      <c r="A221" s="264"/>
      <c r="B221" s="3" t="s">
        <v>15</v>
      </c>
      <c r="C221" s="2" t="s">
        <v>10</v>
      </c>
      <c r="D221" s="5">
        <v>429</v>
      </c>
      <c r="E221" s="6">
        <v>2524</v>
      </c>
      <c r="F221" s="5">
        <v>811</v>
      </c>
      <c r="G221" s="5">
        <v>12</v>
      </c>
      <c r="H221" s="6">
        <v>2476</v>
      </c>
      <c r="I221" s="6">
        <v>6252</v>
      </c>
      <c r="J221" s="6">
        <v>38337</v>
      </c>
      <c r="K221" s="6">
        <v>225553</v>
      </c>
      <c r="L221" s="6">
        <v>72474</v>
      </c>
      <c r="M221" s="6">
        <v>1072</v>
      </c>
      <c r="N221" s="6">
        <v>221264</v>
      </c>
      <c r="O221" s="6">
        <v>558700</v>
      </c>
    </row>
    <row r="222" spans="1:15" ht="11.25" customHeight="1" x14ac:dyDescent="0.2">
      <c r="A222" s="264"/>
      <c r="B222" s="3" t="s">
        <v>16</v>
      </c>
      <c r="C222" s="2" t="s">
        <v>11</v>
      </c>
      <c r="D222" s="5">
        <v>300</v>
      </c>
      <c r="E222" s="6">
        <v>2425</v>
      </c>
      <c r="F222" s="5">
        <v>744</v>
      </c>
      <c r="G222" s="5">
        <v>17</v>
      </c>
      <c r="H222" s="6">
        <v>2492</v>
      </c>
      <c r="I222" s="6">
        <v>5978</v>
      </c>
      <c r="J222" s="6">
        <v>53516</v>
      </c>
      <c r="K222" s="6">
        <v>432590</v>
      </c>
      <c r="L222" s="6">
        <v>132720</v>
      </c>
      <c r="M222" s="6">
        <v>3033</v>
      </c>
      <c r="N222" s="6">
        <v>444542</v>
      </c>
      <c r="O222" s="6">
        <v>1066401</v>
      </c>
    </row>
    <row r="223" spans="1:15" ht="11.25" customHeight="1" x14ac:dyDescent="0.2">
      <c r="A223" s="264"/>
      <c r="B223" s="3" t="s">
        <v>17</v>
      </c>
      <c r="C223" s="2" t="s">
        <v>10</v>
      </c>
      <c r="D223" s="5">
        <v>95</v>
      </c>
      <c r="E223" s="5">
        <v>796</v>
      </c>
      <c r="F223" s="5">
        <v>215</v>
      </c>
      <c r="G223" s="5">
        <v>3</v>
      </c>
      <c r="H223" s="5">
        <v>911</v>
      </c>
      <c r="I223" s="6">
        <v>2020</v>
      </c>
      <c r="J223" s="6">
        <v>15179</v>
      </c>
      <c r="K223" s="6">
        <v>127185</v>
      </c>
      <c r="L223" s="6">
        <v>34353</v>
      </c>
      <c r="M223" s="5">
        <v>479</v>
      </c>
      <c r="N223" s="6">
        <v>145560</v>
      </c>
      <c r="O223" s="6">
        <v>322756</v>
      </c>
    </row>
    <row r="224" spans="1:15" ht="11.25" customHeight="1" x14ac:dyDescent="0.2">
      <c r="A224" s="264"/>
      <c r="B224" s="3" t="s">
        <v>18</v>
      </c>
      <c r="C224" s="2" t="s">
        <v>11</v>
      </c>
      <c r="D224" s="5">
        <v>182</v>
      </c>
      <c r="E224" s="6">
        <v>1884</v>
      </c>
      <c r="F224" s="5">
        <v>508</v>
      </c>
      <c r="G224" s="5">
        <v>1</v>
      </c>
      <c r="H224" s="6">
        <v>2254</v>
      </c>
      <c r="I224" s="6">
        <v>4829</v>
      </c>
      <c r="J224" s="6">
        <v>36011</v>
      </c>
      <c r="K224" s="6">
        <v>372770</v>
      </c>
      <c r="L224" s="6">
        <v>100513</v>
      </c>
      <c r="M224" s="5">
        <v>198</v>
      </c>
      <c r="N224" s="6">
        <v>445978</v>
      </c>
      <c r="O224" s="6">
        <v>955470</v>
      </c>
    </row>
    <row r="225" spans="1:15" ht="11.25" customHeight="1" x14ac:dyDescent="0.2">
      <c r="A225" s="265"/>
      <c r="B225" s="266" t="s">
        <v>7</v>
      </c>
      <c r="C225" s="266"/>
      <c r="D225" s="6">
        <v>1292</v>
      </c>
      <c r="E225" s="6">
        <v>11117</v>
      </c>
      <c r="F225" s="6">
        <v>2841</v>
      </c>
      <c r="G225" s="5">
        <v>106</v>
      </c>
      <c r="H225" s="6">
        <v>10502</v>
      </c>
      <c r="I225" s="9">
        <v>25858</v>
      </c>
      <c r="J225" s="6">
        <v>230821</v>
      </c>
      <c r="K225" s="6">
        <v>2286660</v>
      </c>
      <c r="L225" s="6">
        <v>501907</v>
      </c>
      <c r="M225" s="6">
        <v>20700</v>
      </c>
      <c r="N225" s="6">
        <v>1923589</v>
      </c>
      <c r="O225" s="11">
        <v>4963677</v>
      </c>
    </row>
    <row r="226" spans="1:15" ht="11.25" customHeight="1" x14ac:dyDescent="0.2">
      <c r="A226" s="263" t="s">
        <v>35</v>
      </c>
      <c r="B226" s="3" t="s">
        <v>9</v>
      </c>
      <c r="C226" s="2" t="s">
        <v>10</v>
      </c>
      <c r="D226" s="5">
        <v>7</v>
      </c>
      <c r="E226" s="5">
        <v>124</v>
      </c>
      <c r="F226" s="5">
        <v>17</v>
      </c>
      <c r="G226" s="4"/>
      <c r="H226" s="5">
        <v>7</v>
      </c>
      <c r="I226" s="5">
        <v>155</v>
      </c>
      <c r="J226" s="6">
        <v>3044</v>
      </c>
      <c r="K226" s="6">
        <v>53925</v>
      </c>
      <c r="L226" s="6">
        <v>7393</v>
      </c>
      <c r="M226" s="4"/>
      <c r="N226" s="6">
        <v>3044</v>
      </c>
      <c r="O226" s="6">
        <v>67406</v>
      </c>
    </row>
    <row r="227" spans="1:15" ht="11.25" customHeight="1" x14ac:dyDescent="0.2">
      <c r="A227" s="264"/>
      <c r="B227" s="3" t="s">
        <v>9</v>
      </c>
      <c r="C227" s="2" t="s">
        <v>11</v>
      </c>
      <c r="D227" s="5">
        <v>6</v>
      </c>
      <c r="E227" s="5">
        <v>94</v>
      </c>
      <c r="F227" s="5">
        <v>20</v>
      </c>
      <c r="G227" s="5">
        <v>1</v>
      </c>
      <c r="H227" s="5">
        <v>6</v>
      </c>
      <c r="I227" s="5">
        <v>127</v>
      </c>
      <c r="J227" s="6">
        <v>2531</v>
      </c>
      <c r="K227" s="6">
        <v>39652</v>
      </c>
      <c r="L227" s="6">
        <v>8436</v>
      </c>
      <c r="M227" s="5">
        <v>422</v>
      </c>
      <c r="N227" s="6">
        <v>2531</v>
      </c>
      <c r="O227" s="6">
        <v>53572</v>
      </c>
    </row>
    <row r="228" spans="1:15" ht="11.25" customHeight="1" x14ac:dyDescent="0.2">
      <c r="A228" s="264"/>
      <c r="B228" s="3" t="s">
        <v>12</v>
      </c>
      <c r="C228" s="2" t="s">
        <v>10</v>
      </c>
      <c r="D228" s="5">
        <v>64</v>
      </c>
      <c r="E228" s="5">
        <v>710</v>
      </c>
      <c r="F228" s="5">
        <v>87</v>
      </c>
      <c r="G228" s="5">
        <v>4</v>
      </c>
      <c r="H228" s="5">
        <v>244</v>
      </c>
      <c r="I228" s="6">
        <v>1109</v>
      </c>
      <c r="J228" s="6">
        <v>27686</v>
      </c>
      <c r="K228" s="6">
        <v>307144</v>
      </c>
      <c r="L228" s="6">
        <v>37636</v>
      </c>
      <c r="M228" s="6">
        <v>1730</v>
      </c>
      <c r="N228" s="6">
        <v>105554</v>
      </c>
      <c r="O228" s="6">
        <v>479750</v>
      </c>
    </row>
    <row r="229" spans="1:15" ht="11.25" customHeight="1" x14ac:dyDescent="0.2">
      <c r="A229" s="264"/>
      <c r="B229" s="3" t="s">
        <v>12</v>
      </c>
      <c r="C229" s="2" t="s">
        <v>11</v>
      </c>
      <c r="D229" s="5">
        <v>64</v>
      </c>
      <c r="E229" s="5">
        <v>631</v>
      </c>
      <c r="F229" s="5">
        <v>87</v>
      </c>
      <c r="G229" s="5">
        <v>5</v>
      </c>
      <c r="H229" s="5">
        <v>220</v>
      </c>
      <c r="I229" s="6">
        <v>1007</v>
      </c>
      <c r="J229" s="6">
        <v>26993</v>
      </c>
      <c r="K229" s="6">
        <v>266136</v>
      </c>
      <c r="L229" s="6">
        <v>36694</v>
      </c>
      <c r="M229" s="6">
        <v>2109</v>
      </c>
      <c r="N229" s="6">
        <v>92789</v>
      </c>
      <c r="O229" s="6">
        <v>424721</v>
      </c>
    </row>
    <row r="230" spans="1:15" ht="11.25" customHeight="1" x14ac:dyDescent="0.2">
      <c r="A230" s="264"/>
      <c r="B230" s="3" t="s">
        <v>13</v>
      </c>
      <c r="C230" s="2" t="s">
        <v>10</v>
      </c>
      <c r="D230" s="5">
        <v>214</v>
      </c>
      <c r="E230" s="6">
        <v>1022</v>
      </c>
      <c r="F230" s="5">
        <v>290</v>
      </c>
      <c r="G230" s="5">
        <v>5</v>
      </c>
      <c r="H230" s="6">
        <v>1486</v>
      </c>
      <c r="I230" s="6">
        <v>3017</v>
      </c>
      <c r="J230" s="6">
        <v>60769</v>
      </c>
      <c r="K230" s="6">
        <v>290214</v>
      </c>
      <c r="L230" s="6">
        <v>82350</v>
      </c>
      <c r="M230" s="6">
        <v>1420</v>
      </c>
      <c r="N230" s="6">
        <v>421974</v>
      </c>
      <c r="O230" s="6">
        <v>856727</v>
      </c>
    </row>
    <row r="231" spans="1:15" ht="11.25" customHeight="1" x14ac:dyDescent="0.2">
      <c r="A231" s="264"/>
      <c r="B231" s="3" t="s">
        <v>13</v>
      </c>
      <c r="C231" s="2" t="s">
        <v>11</v>
      </c>
      <c r="D231" s="5">
        <v>166</v>
      </c>
      <c r="E231" s="5">
        <v>995</v>
      </c>
      <c r="F231" s="5">
        <v>296</v>
      </c>
      <c r="G231" s="5">
        <v>9</v>
      </c>
      <c r="H231" s="6">
        <v>1435</v>
      </c>
      <c r="I231" s="6">
        <v>2901</v>
      </c>
      <c r="J231" s="6">
        <v>49674</v>
      </c>
      <c r="K231" s="6">
        <v>297743</v>
      </c>
      <c r="L231" s="6">
        <v>88575</v>
      </c>
      <c r="M231" s="6">
        <v>2693</v>
      </c>
      <c r="N231" s="6">
        <v>429409</v>
      </c>
      <c r="O231" s="6">
        <v>868094</v>
      </c>
    </row>
    <row r="232" spans="1:15" ht="11.25" customHeight="1" x14ac:dyDescent="0.2">
      <c r="A232" s="264"/>
      <c r="B232" s="3" t="s">
        <v>14</v>
      </c>
      <c r="C232" s="2" t="s">
        <v>10</v>
      </c>
      <c r="D232" s="5">
        <v>28</v>
      </c>
      <c r="E232" s="5">
        <v>207</v>
      </c>
      <c r="F232" s="5">
        <v>50</v>
      </c>
      <c r="G232" s="5">
        <v>1</v>
      </c>
      <c r="H232" s="5">
        <v>288</v>
      </c>
      <c r="I232" s="5">
        <v>574</v>
      </c>
      <c r="J232" s="6">
        <v>2732</v>
      </c>
      <c r="K232" s="6">
        <v>20198</v>
      </c>
      <c r="L232" s="6">
        <v>4879</v>
      </c>
      <c r="M232" s="5">
        <v>98</v>
      </c>
      <c r="N232" s="6">
        <v>28102</v>
      </c>
      <c r="O232" s="6">
        <v>56009</v>
      </c>
    </row>
    <row r="233" spans="1:15" ht="11.25" customHeight="1" x14ac:dyDescent="0.2">
      <c r="A233" s="264"/>
      <c r="B233" s="3" t="s">
        <v>14</v>
      </c>
      <c r="C233" s="2" t="s">
        <v>11</v>
      </c>
      <c r="D233" s="5">
        <v>34</v>
      </c>
      <c r="E233" s="5">
        <v>210</v>
      </c>
      <c r="F233" s="5">
        <v>54</v>
      </c>
      <c r="G233" s="5">
        <v>5</v>
      </c>
      <c r="H233" s="5">
        <v>256</v>
      </c>
      <c r="I233" s="5">
        <v>559</v>
      </c>
      <c r="J233" s="6">
        <v>6041</v>
      </c>
      <c r="K233" s="6">
        <v>37311</v>
      </c>
      <c r="L233" s="6">
        <v>9594</v>
      </c>
      <c r="M233" s="5">
        <v>888</v>
      </c>
      <c r="N233" s="6">
        <v>45484</v>
      </c>
      <c r="O233" s="6">
        <v>99318</v>
      </c>
    </row>
    <row r="234" spans="1:15" ht="11.25" customHeight="1" x14ac:dyDescent="0.2">
      <c r="A234" s="264"/>
      <c r="B234" s="3" t="s">
        <v>15</v>
      </c>
      <c r="C234" s="2" t="s">
        <v>10</v>
      </c>
      <c r="D234" s="5">
        <v>697</v>
      </c>
      <c r="E234" s="6">
        <v>3614</v>
      </c>
      <c r="F234" s="6">
        <v>1349</v>
      </c>
      <c r="G234" s="5">
        <v>25</v>
      </c>
      <c r="H234" s="6">
        <v>4017</v>
      </c>
      <c r="I234" s="6">
        <v>9702</v>
      </c>
      <c r="J234" s="6">
        <v>62286</v>
      </c>
      <c r="K234" s="6">
        <v>322960</v>
      </c>
      <c r="L234" s="6">
        <v>120551</v>
      </c>
      <c r="M234" s="6">
        <v>2234</v>
      </c>
      <c r="N234" s="6">
        <v>358973</v>
      </c>
      <c r="O234" s="6">
        <v>867004</v>
      </c>
    </row>
    <row r="235" spans="1:15" ht="11.25" customHeight="1" x14ac:dyDescent="0.2">
      <c r="A235" s="264"/>
      <c r="B235" s="3" t="s">
        <v>16</v>
      </c>
      <c r="C235" s="2" t="s">
        <v>11</v>
      </c>
      <c r="D235" s="5">
        <v>548</v>
      </c>
      <c r="E235" s="6">
        <v>3037</v>
      </c>
      <c r="F235" s="6">
        <v>1260</v>
      </c>
      <c r="G235" s="5">
        <v>29</v>
      </c>
      <c r="H235" s="6">
        <v>4026</v>
      </c>
      <c r="I235" s="6">
        <v>8900</v>
      </c>
      <c r="J235" s="6">
        <v>97756</v>
      </c>
      <c r="K235" s="6">
        <v>541763</v>
      </c>
      <c r="L235" s="6">
        <v>224768</v>
      </c>
      <c r="M235" s="6">
        <v>5173</v>
      </c>
      <c r="N235" s="6">
        <v>718188</v>
      </c>
      <c r="O235" s="6">
        <v>1587648</v>
      </c>
    </row>
    <row r="236" spans="1:15" ht="11.25" customHeight="1" x14ac:dyDescent="0.2">
      <c r="A236" s="264"/>
      <c r="B236" s="3" t="s">
        <v>17</v>
      </c>
      <c r="C236" s="2" t="s">
        <v>10</v>
      </c>
      <c r="D236" s="5">
        <v>188</v>
      </c>
      <c r="E236" s="6">
        <v>1278</v>
      </c>
      <c r="F236" s="5">
        <v>329</v>
      </c>
      <c r="G236" s="5">
        <v>3</v>
      </c>
      <c r="H236" s="6">
        <v>1350</v>
      </c>
      <c r="I236" s="6">
        <v>3148</v>
      </c>
      <c r="J236" s="6">
        <v>30039</v>
      </c>
      <c r="K236" s="6">
        <v>204199</v>
      </c>
      <c r="L236" s="6">
        <v>52568</v>
      </c>
      <c r="M236" s="5">
        <v>479</v>
      </c>
      <c r="N236" s="6">
        <v>215703</v>
      </c>
      <c r="O236" s="6">
        <v>502988</v>
      </c>
    </row>
    <row r="237" spans="1:15" ht="11.25" customHeight="1" x14ac:dyDescent="0.2">
      <c r="A237" s="264"/>
      <c r="B237" s="3" t="s">
        <v>18</v>
      </c>
      <c r="C237" s="2" t="s">
        <v>11</v>
      </c>
      <c r="D237" s="5">
        <v>380</v>
      </c>
      <c r="E237" s="6">
        <v>2741</v>
      </c>
      <c r="F237" s="5">
        <v>775</v>
      </c>
      <c r="G237" s="5">
        <v>6</v>
      </c>
      <c r="H237" s="6">
        <v>3205</v>
      </c>
      <c r="I237" s="6">
        <v>7107</v>
      </c>
      <c r="J237" s="6">
        <v>75187</v>
      </c>
      <c r="K237" s="6">
        <v>542337</v>
      </c>
      <c r="L237" s="6">
        <v>153342</v>
      </c>
      <c r="M237" s="6">
        <v>1187</v>
      </c>
      <c r="N237" s="6">
        <v>634144</v>
      </c>
      <c r="O237" s="6">
        <v>1406197</v>
      </c>
    </row>
    <row r="238" spans="1:15" ht="11.25" customHeight="1" x14ac:dyDescent="0.2">
      <c r="A238" s="265"/>
      <c r="B238" s="266" t="s">
        <v>7</v>
      </c>
      <c r="C238" s="266"/>
      <c r="D238" s="6">
        <v>2396</v>
      </c>
      <c r="E238" s="6">
        <v>14663</v>
      </c>
      <c r="F238" s="6">
        <v>4614</v>
      </c>
      <c r="G238" s="5">
        <v>93</v>
      </c>
      <c r="H238" s="6">
        <v>16540</v>
      </c>
      <c r="I238" s="9">
        <v>38306</v>
      </c>
      <c r="J238" s="6">
        <v>444738</v>
      </c>
      <c r="K238" s="6">
        <v>2923582</v>
      </c>
      <c r="L238" s="6">
        <v>826786</v>
      </c>
      <c r="M238" s="6">
        <v>18433</v>
      </c>
      <c r="N238" s="6">
        <v>3055895</v>
      </c>
      <c r="O238" s="11">
        <v>7269434</v>
      </c>
    </row>
    <row r="239" spans="1:15" ht="11.25" customHeight="1" x14ac:dyDescent="0.2">
      <c r="A239" s="263" t="s">
        <v>36</v>
      </c>
      <c r="B239" s="3" t="s">
        <v>9</v>
      </c>
      <c r="C239" s="2" t="s">
        <v>10</v>
      </c>
      <c r="D239" s="5">
        <v>217</v>
      </c>
      <c r="E239" s="5">
        <v>111</v>
      </c>
      <c r="F239" s="5">
        <v>30</v>
      </c>
      <c r="G239" s="5">
        <v>1</v>
      </c>
      <c r="H239" s="5">
        <v>196</v>
      </c>
      <c r="I239" s="5">
        <v>555</v>
      </c>
      <c r="J239" s="6">
        <v>94368</v>
      </c>
      <c r="K239" s="6">
        <v>48271</v>
      </c>
      <c r="L239" s="6">
        <v>13046</v>
      </c>
      <c r="M239" s="5">
        <v>435</v>
      </c>
      <c r="N239" s="6">
        <v>85236</v>
      </c>
      <c r="O239" s="6">
        <v>241356</v>
      </c>
    </row>
    <row r="240" spans="1:15" ht="11.25" customHeight="1" x14ac:dyDescent="0.2">
      <c r="A240" s="264"/>
      <c r="B240" s="3" t="s">
        <v>9</v>
      </c>
      <c r="C240" s="2" t="s">
        <v>11</v>
      </c>
      <c r="D240" s="5">
        <v>229</v>
      </c>
      <c r="E240" s="5">
        <v>123</v>
      </c>
      <c r="F240" s="5">
        <v>26</v>
      </c>
      <c r="G240" s="4"/>
      <c r="H240" s="5">
        <v>179</v>
      </c>
      <c r="I240" s="5">
        <v>557</v>
      </c>
      <c r="J240" s="6">
        <v>96598</v>
      </c>
      <c r="K240" s="6">
        <v>51884</v>
      </c>
      <c r="L240" s="6">
        <v>10967</v>
      </c>
      <c r="M240" s="4"/>
      <c r="N240" s="6">
        <v>75507</v>
      </c>
      <c r="O240" s="6">
        <v>234956</v>
      </c>
    </row>
    <row r="241" spans="1:15" ht="11.25" customHeight="1" x14ac:dyDescent="0.2">
      <c r="A241" s="264"/>
      <c r="B241" s="3" t="s">
        <v>12</v>
      </c>
      <c r="C241" s="2" t="s">
        <v>10</v>
      </c>
      <c r="D241" s="6">
        <v>1225</v>
      </c>
      <c r="E241" s="5">
        <v>661</v>
      </c>
      <c r="F241" s="5">
        <v>150</v>
      </c>
      <c r="G241" s="5">
        <v>57</v>
      </c>
      <c r="H241" s="6">
        <v>1481</v>
      </c>
      <c r="I241" s="6">
        <v>3574</v>
      </c>
      <c r="J241" s="6">
        <v>529932</v>
      </c>
      <c r="K241" s="6">
        <v>285947</v>
      </c>
      <c r="L241" s="6">
        <v>64890</v>
      </c>
      <c r="M241" s="6">
        <v>24658</v>
      </c>
      <c r="N241" s="6">
        <v>640677</v>
      </c>
      <c r="O241" s="6">
        <v>1546104</v>
      </c>
    </row>
    <row r="242" spans="1:15" ht="11.25" customHeight="1" x14ac:dyDescent="0.2">
      <c r="A242" s="264"/>
      <c r="B242" s="3" t="s">
        <v>12</v>
      </c>
      <c r="C242" s="2" t="s">
        <v>11</v>
      </c>
      <c r="D242" s="6">
        <v>1149</v>
      </c>
      <c r="E242" s="5">
        <v>700</v>
      </c>
      <c r="F242" s="5">
        <v>125</v>
      </c>
      <c r="G242" s="5">
        <v>40</v>
      </c>
      <c r="H242" s="6">
        <v>1412</v>
      </c>
      <c r="I242" s="6">
        <v>3426</v>
      </c>
      <c r="J242" s="6">
        <v>484612</v>
      </c>
      <c r="K242" s="6">
        <v>295238</v>
      </c>
      <c r="L242" s="6">
        <v>52721</v>
      </c>
      <c r="M242" s="6">
        <v>16871</v>
      </c>
      <c r="N242" s="6">
        <v>595537</v>
      </c>
      <c r="O242" s="6">
        <v>1444979</v>
      </c>
    </row>
    <row r="243" spans="1:15" ht="11.25" customHeight="1" x14ac:dyDescent="0.2">
      <c r="A243" s="264"/>
      <c r="B243" s="3" t="s">
        <v>13</v>
      </c>
      <c r="C243" s="2" t="s">
        <v>10</v>
      </c>
      <c r="D243" s="6">
        <v>2314</v>
      </c>
      <c r="E243" s="6">
        <v>2030</v>
      </c>
      <c r="F243" s="5">
        <v>496</v>
      </c>
      <c r="G243" s="5">
        <v>105</v>
      </c>
      <c r="H243" s="6">
        <v>4420</v>
      </c>
      <c r="I243" s="6">
        <v>9365</v>
      </c>
      <c r="J243" s="6">
        <v>657098</v>
      </c>
      <c r="K243" s="6">
        <v>576451</v>
      </c>
      <c r="L243" s="6">
        <v>140847</v>
      </c>
      <c r="M243" s="6">
        <v>29816</v>
      </c>
      <c r="N243" s="6">
        <v>1255131</v>
      </c>
      <c r="O243" s="6">
        <v>2659343</v>
      </c>
    </row>
    <row r="244" spans="1:15" ht="11.25" customHeight="1" x14ac:dyDescent="0.2">
      <c r="A244" s="264"/>
      <c r="B244" s="3" t="s">
        <v>13</v>
      </c>
      <c r="C244" s="2" t="s">
        <v>11</v>
      </c>
      <c r="D244" s="6">
        <v>2192</v>
      </c>
      <c r="E244" s="6">
        <v>1985</v>
      </c>
      <c r="F244" s="5">
        <v>395</v>
      </c>
      <c r="G244" s="5">
        <v>101</v>
      </c>
      <c r="H244" s="6">
        <v>4210</v>
      </c>
      <c r="I244" s="6">
        <v>8883</v>
      </c>
      <c r="J244" s="6">
        <v>655933</v>
      </c>
      <c r="K244" s="6">
        <v>593991</v>
      </c>
      <c r="L244" s="6">
        <v>118200</v>
      </c>
      <c r="M244" s="6">
        <v>30223</v>
      </c>
      <c r="N244" s="6">
        <v>1259799</v>
      </c>
      <c r="O244" s="6">
        <v>2658146</v>
      </c>
    </row>
    <row r="245" spans="1:15" ht="11.25" customHeight="1" x14ac:dyDescent="0.2">
      <c r="A245" s="264"/>
      <c r="B245" s="3" t="s">
        <v>14</v>
      </c>
      <c r="C245" s="2" t="s">
        <v>10</v>
      </c>
      <c r="D245" s="5">
        <v>379</v>
      </c>
      <c r="E245" s="5">
        <v>477</v>
      </c>
      <c r="F245" s="5">
        <v>121</v>
      </c>
      <c r="G245" s="5">
        <v>27</v>
      </c>
      <c r="H245" s="5">
        <v>711</v>
      </c>
      <c r="I245" s="6">
        <v>1715</v>
      </c>
      <c r="J245" s="6">
        <v>36981</v>
      </c>
      <c r="K245" s="6">
        <v>46543</v>
      </c>
      <c r="L245" s="6">
        <v>11807</v>
      </c>
      <c r="M245" s="6">
        <v>2635</v>
      </c>
      <c r="N245" s="6">
        <v>69376</v>
      </c>
      <c r="O245" s="6">
        <v>167342</v>
      </c>
    </row>
    <row r="246" spans="1:15" ht="11.25" customHeight="1" x14ac:dyDescent="0.2">
      <c r="A246" s="264"/>
      <c r="B246" s="3" t="s">
        <v>14</v>
      </c>
      <c r="C246" s="2" t="s">
        <v>11</v>
      </c>
      <c r="D246" s="5">
        <v>324</v>
      </c>
      <c r="E246" s="5">
        <v>447</v>
      </c>
      <c r="F246" s="5">
        <v>144</v>
      </c>
      <c r="G246" s="5">
        <v>21</v>
      </c>
      <c r="H246" s="5">
        <v>733</v>
      </c>
      <c r="I246" s="6">
        <v>1669</v>
      </c>
      <c r="J246" s="6">
        <v>57566</v>
      </c>
      <c r="K246" s="6">
        <v>79419</v>
      </c>
      <c r="L246" s="6">
        <v>25585</v>
      </c>
      <c r="M246" s="6">
        <v>3731</v>
      </c>
      <c r="N246" s="6">
        <v>130233</v>
      </c>
      <c r="O246" s="6">
        <v>296534</v>
      </c>
    </row>
    <row r="247" spans="1:15" ht="11.25" customHeight="1" x14ac:dyDescent="0.2">
      <c r="A247" s="264"/>
      <c r="B247" s="3" t="s">
        <v>15</v>
      </c>
      <c r="C247" s="2" t="s">
        <v>10</v>
      </c>
      <c r="D247" s="6">
        <v>6542</v>
      </c>
      <c r="E247" s="6">
        <v>8217</v>
      </c>
      <c r="F247" s="6">
        <v>1370</v>
      </c>
      <c r="G247" s="5">
        <v>474</v>
      </c>
      <c r="H247" s="6">
        <v>9917</v>
      </c>
      <c r="I247" s="6">
        <v>26520</v>
      </c>
      <c r="J247" s="6">
        <v>584616</v>
      </c>
      <c r="K247" s="6">
        <v>734300</v>
      </c>
      <c r="L247" s="6">
        <v>122428</v>
      </c>
      <c r="M247" s="6">
        <v>42358</v>
      </c>
      <c r="N247" s="6">
        <v>886218</v>
      </c>
      <c r="O247" s="6">
        <v>2369920</v>
      </c>
    </row>
    <row r="248" spans="1:15" ht="11.25" customHeight="1" x14ac:dyDescent="0.2">
      <c r="A248" s="264"/>
      <c r="B248" s="3" t="s">
        <v>16</v>
      </c>
      <c r="C248" s="2" t="s">
        <v>11</v>
      </c>
      <c r="D248" s="6">
        <v>6409</v>
      </c>
      <c r="E248" s="6">
        <v>7361</v>
      </c>
      <c r="F248" s="6">
        <v>1555</v>
      </c>
      <c r="G248" s="5">
        <v>355</v>
      </c>
      <c r="H248" s="6">
        <v>11158</v>
      </c>
      <c r="I248" s="6">
        <v>26838</v>
      </c>
      <c r="J248" s="6">
        <v>1143285</v>
      </c>
      <c r="K248" s="6">
        <v>1313110</v>
      </c>
      <c r="L248" s="6">
        <v>277393</v>
      </c>
      <c r="M248" s="6">
        <v>63328</v>
      </c>
      <c r="N248" s="6">
        <v>1990448</v>
      </c>
      <c r="O248" s="6">
        <v>4787564</v>
      </c>
    </row>
    <row r="249" spans="1:15" ht="11.25" customHeight="1" x14ac:dyDescent="0.2">
      <c r="A249" s="264"/>
      <c r="B249" s="3" t="s">
        <v>17</v>
      </c>
      <c r="C249" s="2" t="s">
        <v>10</v>
      </c>
      <c r="D249" s="6">
        <v>1349</v>
      </c>
      <c r="E249" s="6">
        <v>2750</v>
      </c>
      <c r="F249" s="5">
        <v>277</v>
      </c>
      <c r="G249" s="5">
        <v>93</v>
      </c>
      <c r="H249" s="6">
        <v>3120</v>
      </c>
      <c r="I249" s="6">
        <v>7589</v>
      </c>
      <c r="J249" s="6">
        <v>215543</v>
      </c>
      <c r="K249" s="6">
        <v>439395</v>
      </c>
      <c r="L249" s="6">
        <v>44259</v>
      </c>
      <c r="M249" s="6">
        <v>14860</v>
      </c>
      <c r="N249" s="6">
        <v>498514</v>
      </c>
      <c r="O249" s="6">
        <v>1212571</v>
      </c>
    </row>
    <row r="250" spans="1:15" ht="11.25" customHeight="1" x14ac:dyDescent="0.2">
      <c r="A250" s="264"/>
      <c r="B250" s="3" t="s">
        <v>18</v>
      </c>
      <c r="C250" s="2" t="s">
        <v>11</v>
      </c>
      <c r="D250" s="6">
        <v>3386</v>
      </c>
      <c r="E250" s="6">
        <v>6590</v>
      </c>
      <c r="F250" s="5">
        <v>772</v>
      </c>
      <c r="G250" s="5">
        <v>198</v>
      </c>
      <c r="H250" s="6">
        <v>7473</v>
      </c>
      <c r="I250" s="6">
        <v>18419</v>
      </c>
      <c r="J250" s="6">
        <v>669957</v>
      </c>
      <c r="K250" s="6">
        <v>1303903</v>
      </c>
      <c r="L250" s="6">
        <v>152749</v>
      </c>
      <c r="M250" s="6">
        <v>39176</v>
      </c>
      <c r="N250" s="6">
        <v>1478614</v>
      </c>
      <c r="O250" s="6">
        <v>3644399</v>
      </c>
    </row>
    <row r="251" spans="1:15" ht="11.25" customHeight="1" x14ac:dyDescent="0.2">
      <c r="A251" s="265"/>
      <c r="B251" s="266" t="s">
        <v>7</v>
      </c>
      <c r="C251" s="266"/>
      <c r="D251" s="6">
        <v>25715</v>
      </c>
      <c r="E251" s="6">
        <v>31452</v>
      </c>
      <c r="F251" s="6">
        <v>5461</v>
      </c>
      <c r="G251" s="6">
        <v>1472</v>
      </c>
      <c r="H251" s="6">
        <v>45010</v>
      </c>
      <c r="I251" s="9">
        <v>109110</v>
      </c>
      <c r="J251" s="6">
        <v>5226489</v>
      </c>
      <c r="K251" s="6">
        <v>5768452</v>
      </c>
      <c r="L251" s="6">
        <v>1034892</v>
      </c>
      <c r="M251" s="6">
        <v>268091</v>
      </c>
      <c r="N251" s="6">
        <v>8965290</v>
      </c>
      <c r="O251" s="11">
        <v>21263214</v>
      </c>
    </row>
    <row r="252" spans="1:15" ht="11.25" customHeight="1" x14ac:dyDescent="0.2">
      <c r="A252" s="263" t="s">
        <v>37</v>
      </c>
      <c r="B252" s="3" t="s">
        <v>9</v>
      </c>
      <c r="C252" s="2" t="s">
        <v>10</v>
      </c>
      <c r="D252" s="4"/>
      <c r="E252" s="4"/>
      <c r="F252" s="5">
        <v>45</v>
      </c>
      <c r="G252" s="4"/>
      <c r="H252" s="5">
        <v>29</v>
      </c>
      <c r="I252" s="5">
        <v>74</v>
      </c>
      <c r="J252" s="4"/>
      <c r="K252" s="4"/>
      <c r="L252" s="6">
        <v>19569</v>
      </c>
      <c r="M252" s="4"/>
      <c r="N252" s="6">
        <v>12611</v>
      </c>
      <c r="O252" s="6">
        <v>32180</v>
      </c>
    </row>
    <row r="253" spans="1:15" ht="11.25" customHeight="1" x14ac:dyDescent="0.2">
      <c r="A253" s="264"/>
      <c r="B253" s="3" t="s">
        <v>9</v>
      </c>
      <c r="C253" s="2" t="s">
        <v>11</v>
      </c>
      <c r="D253" s="4"/>
      <c r="E253" s="4"/>
      <c r="F253" s="5">
        <v>31</v>
      </c>
      <c r="G253" s="4"/>
      <c r="H253" s="5">
        <v>25</v>
      </c>
      <c r="I253" s="5">
        <v>56</v>
      </c>
      <c r="J253" s="4"/>
      <c r="K253" s="4"/>
      <c r="L253" s="6">
        <v>13077</v>
      </c>
      <c r="M253" s="4"/>
      <c r="N253" s="6">
        <v>10546</v>
      </c>
      <c r="O253" s="6">
        <v>23623</v>
      </c>
    </row>
    <row r="254" spans="1:15" ht="11.25" customHeight="1" x14ac:dyDescent="0.2">
      <c r="A254" s="264"/>
      <c r="B254" s="3" t="s">
        <v>12</v>
      </c>
      <c r="C254" s="2" t="s">
        <v>10</v>
      </c>
      <c r="D254" s="5">
        <v>3</v>
      </c>
      <c r="E254" s="5">
        <v>2</v>
      </c>
      <c r="F254" s="5">
        <v>292</v>
      </c>
      <c r="G254" s="5">
        <v>10</v>
      </c>
      <c r="H254" s="5">
        <v>350</v>
      </c>
      <c r="I254" s="5">
        <v>657</v>
      </c>
      <c r="J254" s="6">
        <v>1298</v>
      </c>
      <c r="K254" s="5">
        <v>865</v>
      </c>
      <c r="L254" s="6">
        <v>126319</v>
      </c>
      <c r="M254" s="6">
        <v>4326</v>
      </c>
      <c r="N254" s="6">
        <v>151409</v>
      </c>
      <c r="O254" s="6">
        <v>284217</v>
      </c>
    </row>
    <row r="255" spans="1:15" ht="11.25" customHeight="1" x14ac:dyDescent="0.2">
      <c r="A255" s="264"/>
      <c r="B255" s="3" t="s">
        <v>12</v>
      </c>
      <c r="C255" s="2" t="s">
        <v>11</v>
      </c>
      <c r="D255" s="5">
        <v>1</v>
      </c>
      <c r="E255" s="5">
        <v>2</v>
      </c>
      <c r="F255" s="5">
        <v>254</v>
      </c>
      <c r="G255" s="5">
        <v>5</v>
      </c>
      <c r="H255" s="5">
        <v>333</v>
      </c>
      <c r="I255" s="5">
        <v>595</v>
      </c>
      <c r="J255" s="5">
        <v>422</v>
      </c>
      <c r="K255" s="5">
        <v>844</v>
      </c>
      <c r="L255" s="6">
        <v>107129</v>
      </c>
      <c r="M255" s="6">
        <v>2109</v>
      </c>
      <c r="N255" s="6">
        <v>140449</v>
      </c>
      <c r="O255" s="6">
        <v>250953</v>
      </c>
    </row>
    <row r="256" spans="1:15" ht="11.25" customHeight="1" x14ac:dyDescent="0.2">
      <c r="A256" s="264"/>
      <c r="B256" s="3" t="s">
        <v>13</v>
      </c>
      <c r="C256" s="2" t="s">
        <v>10</v>
      </c>
      <c r="D256" s="5">
        <v>6</v>
      </c>
      <c r="E256" s="5">
        <v>10</v>
      </c>
      <c r="F256" s="5">
        <v>587</v>
      </c>
      <c r="G256" s="5">
        <v>9</v>
      </c>
      <c r="H256" s="6">
        <v>1561</v>
      </c>
      <c r="I256" s="6">
        <v>2173</v>
      </c>
      <c r="J256" s="6">
        <v>1704</v>
      </c>
      <c r="K256" s="6">
        <v>2840</v>
      </c>
      <c r="L256" s="6">
        <v>166688</v>
      </c>
      <c r="M256" s="6">
        <v>2556</v>
      </c>
      <c r="N256" s="6">
        <v>443271</v>
      </c>
      <c r="O256" s="6">
        <v>617059</v>
      </c>
    </row>
    <row r="257" spans="1:15" ht="11.25" customHeight="1" x14ac:dyDescent="0.2">
      <c r="A257" s="264"/>
      <c r="B257" s="3" t="s">
        <v>13</v>
      </c>
      <c r="C257" s="2" t="s">
        <v>11</v>
      </c>
      <c r="D257" s="5">
        <v>4</v>
      </c>
      <c r="E257" s="5">
        <v>7</v>
      </c>
      <c r="F257" s="5">
        <v>587</v>
      </c>
      <c r="G257" s="5">
        <v>11</v>
      </c>
      <c r="H257" s="6">
        <v>1413</v>
      </c>
      <c r="I257" s="6">
        <v>2022</v>
      </c>
      <c r="J257" s="6">
        <v>1197</v>
      </c>
      <c r="K257" s="6">
        <v>2095</v>
      </c>
      <c r="L257" s="6">
        <v>175654</v>
      </c>
      <c r="M257" s="6">
        <v>3292</v>
      </c>
      <c r="N257" s="6">
        <v>422826</v>
      </c>
      <c r="O257" s="6">
        <v>605064</v>
      </c>
    </row>
    <row r="258" spans="1:15" ht="11.25" customHeight="1" x14ac:dyDescent="0.2">
      <c r="A258" s="264"/>
      <c r="B258" s="3" t="s">
        <v>14</v>
      </c>
      <c r="C258" s="2" t="s">
        <v>10</v>
      </c>
      <c r="D258" s="4"/>
      <c r="E258" s="5">
        <v>2</v>
      </c>
      <c r="F258" s="5">
        <v>121</v>
      </c>
      <c r="G258" s="4"/>
      <c r="H258" s="5">
        <v>244</v>
      </c>
      <c r="I258" s="5">
        <v>367</v>
      </c>
      <c r="J258" s="4"/>
      <c r="K258" s="5">
        <v>195</v>
      </c>
      <c r="L258" s="6">
        <v>11807</v>
      </c>
      <c r="M258" s="4"/>
      <c r="N258" s="6">
        <v>23808</v>
      </c>
      <c r="O258" s="6">
        <v>35810</v>
      </c>
    </row>
    <row r="259" spans="1:15" ht="11.25" customHeight="1" x14ac:dyDescent="0.2">
      <c r="A259" s="264"/>
      <c r="B259" s="3" t="s">
        <v>14</v>
      </c>
      <c r="C259" s="2" t="s">
        <v>11</v>
      </c>
      <c r="D259" s="5">
        <v>1</v>
      </c>
      <c r="E259" s="5">
        <v>1</v>
      </c>
      <c r="F259" s="5">
        <v>67</v>
      </c>
      <c r="G259" s="4"/>
      <c r="H259" s="5">
        <v>193</v>
      </c>
      <c r="I259" s="5">
        <v>262</v>
      </c>
      <c r="J259" s="5">
        <v>178</v>
      </c>
      <c r="K259" s="5">
        <v>178</v>
      </c>
      <c r="L259" s="6">
        <v>11904</v>
      </c>
      <c r="M259" s="4"/>
      <c r="N259" s="6">
        <v>34291</v>
      </c>
      <c r="O259" s="6">
        <v>46551</v>
      </c>
    </row>
    <row r="260" spans="1:15" ht="11.25" customHeight="1" x14ac:dyDescent="0.2">
      <c r="A260" s="264"/>
      <c r="B260" s="3" t="s">
        <v>15</v>
      </c>
      <c r="C260" s="2" t="s">
        <v>10</v>
      </c>
      <c r="D260" s="5">
        <v>6</v>
      </c>
      <c r="E260" s="5">
        <v>69</v>
      </c>
      <c r="F260" s="6">
        <v>1982</v>
      </c>
      <c r="G260" s="5">
        <v>23</v>
      </c>
      <c r="H260" s="6">
        <v>3295</v>
      </c>
      <c r="I260" s="6">
        <v>5375</v>
      </c>
      <c r="J260" s="5">
        <v>536</v>
      </c>
      <c r="K260" s="6">
        <v>6166</v>
      </c>
      <c r="L260" s="6">
        <v>177118</v>
      </c>
      <c r="M260" s="6">
        <v>2055</v>
      </c>
      <c r="N260" s="6">
        <v>294453</v>
      </c>
      <c r="O260" s="6">
        <v>480328</v>
      </c>
    </row>
    <row r="261" spans="1:15" ht="11.25" customHeight="1" x14ac:dyDescent="0.2">
      <c r="A261" s="264"/>
      <c r="B261" s="3" t="s">
        <v>16</v>
      </c>
      <c r="C261" s="2" t="s">
        <v>11</v>
      </c>
      <c r="D261" s="5">
        <v>12</v>
      </c>
      <c r="E261" s="5">
        <v>34</v>
      </c>
      <c r="F261" s="6">
        <v>2015</v>
      </c>
      <c r="G261" s="5">
        <v>28</v>
      </c>
      <c r="H261" s="6">
        <v>2948</v>
      </c>
      <c r="I261" s="6">
        <v>5037</v>
      </c>
      <c r="J261" s="6">
        <v>2141</v>
      </c>
      <c r="K261" s="6">
        <v>6065</v>
      </c>
      <c r="L261" s="6">
        <v>359451</v>
      </c>
      <c r="M261" s="6">
        <v>4995</v>
      </c>
      <c r="N261" s="6">
        <v>525886</v>
      </c>
      <c r="O261" s="6">
        <v>898538</v>
      </c>
    </row>
    <row r="262" spans="1:15" ht="11.25" customHeight="1" x14ac:dyDescent="0.2">
      <c r="A262" s="264"/>
      <c r="B262" s="3" t="s">
        <v>17</v>
      </c>
      <c r="C262" s="2" t="s">
        <v>10</v>
      </c>
      <c r="D262" s="4"/>
      <c r="E262" s="5">
        <v>10</v>
      </c>
      <c r="F262" s="5">
        <v>713</v>
      </c>
      <c r="G262" s="5">
        <v>2</v>
      </c>
      <c r="H262" s="6">
        <v>1200</v>
      </c>
      <c r="I262" s="6">
        <v>1925</v>
      </c>
      <c r="J262" s="4"/>
      <c r="K262" s="6">
        <v>1598</v>
      </c>
      <c r="L262" s="6">
        <v>113923</v>
      </c>
      <c r="M262" s="5">
        <v>320</v>
      </c>
      <c r="N262" s="6">
        <v>191736</v>
      </c>
      <c r="O262" s="6">
        <v>307577</v>
      </c>
    </row>
    <row r="263" spans="1:15" ht="11.25" customHeight="1" x14ac:dyDescent="0.2">
      <c r="A263" s="264"/>
      <c r="B263" s="3" t="s">
        <v>18</v>
      </c>
      <c r="C263" s="2" t="s">
        <v>11</v>
      </c>
      <c r="D263" s="5">
        <v>5</v>
      </c>
      <c r="E263" s="5">
        <v>9</v>
      </c>
      <c r="F263" s="6">
        <v>1675</v>
      </c>
      <c r="G263" s="5">
        <v>5</v>
      </c>
      <c r="H263" s="6">
        <v>3161</v>
      </c>
      <c r="I263" s="6">
        <v>4855</v>
      </c>
      <c r="J263" s="5">
        <v>989</v>
      </c>
      <c r="K263" s="6">
        <v>1781</v>
      </c>
      <c r="L263" s="6">
        <v>331417</v>
      </c>
      <c r="M263" s="5">
        <v>989</v>
      </c>
      <c r="N263" s="6">
        <v>625438</v>
      </c>
      <c r="O263" s="6">
        <v>960614</v>
      </c>
    </row>
    <row r="264" spans="1:15" ht="11.25" customHeight="1" x14ac:dyDescent="0.2">
      <c r="A264" s="265"/>
      <c r="B264" s="266" t="s">
        <v>7</v>
      </c>
      <c r="C264" s="266"/>
      <c r="D264" s="5">
        <v>38</v>
      </c>
      <c r="E264" s="5">
        <v>146</v>
      </c>
      <c r="F264" s="6">
        <v>8369</v>
      </c>
      <c r="G264" s="5">
        <v>93</v>
      </c>
      <c r="H264" s="6">
        <v>14752</v>
      </c>
      <c r="I264" s="9">
        <v>23398</v>
      </c>
      <c r="J264" s="6">
        <v>8465</v>
      </c>
      <c r="K264" s="6">
        <v>22627</v>
      </c>
      <c r="L264" s="6">
        <v>1614056</v>
      </c>
      <c r="M264" s="6">
        <v>20642</v>
      </c>
      <c r="N264" s="6">
        <v>2876724</v>
      </c>
      <c r="O264" s="11">
        <v>4542514</v>
      </c>
    </row>
    <row r="265" spans="1:15" ht="11.25" customHeight="1" x14ac:dyDescent="0.2">
      <c r="A265" s="263" t="s">
        <v>38</v>
      </c>
      <c r="B265" s="3" t="s">
        <v>9</v>
      </c>
      <c r="C265" s="2" t="s">
        <v>10</v>
      </c>
      <c r="D265" s="4"/>
      <c r="E265" s="5">
        <v>15</v>
      </c>
      <c r="F265" s="5">
        <v>5</v>
      </c>
      <c r="G265" s="4"/>
      <c r="H265" s="4"/>
      <c r="I265" s="5">
        <v>20</v>
      </c>
      <c r="J265" s="4"/>
      <c r="K265" s="6">
        <v>6523</v>
      </c>
      <c r="L265" s="6">
        <v>2174</v>
      </c>
      <c r="M265" s="4"/>
      <c r="N265" s="4"/>
      <c r="O265" s="6">
        <v>8697</v>
      </c>
    </row>
    <row r="266" spans="1:15" ht="11.25" customHeight="1" x14ac:dyDescent="0.2">
      <c r="A266" s="264"/>
      <c r="B266" s="3" t="s">
        <v>9</v>
      </c>
      <c r="C266" s="2" t="s">
        <v>11</v>
      </c>
      <c r="D266" s="4"/>
      <c r="E266" s="5">
        <v>21</v>
      </c>
      <c r="F266" s="5">
        <v>6</v>
      </c>
      <c r="G266" s="4"/>
      <c r="H266" s="4"/>
      <c r="I266" s="5">
        <v>27</v>
      </c>
      <c r="J266" s="4"/>
      <c r="K266" s="6">
        <v>8858</v>
      </c>
      <c r="L266" s="6">
        <v>2531</v>
      </c>
      <c r="M266" s="4"/>
      <c r="N266" s="4"/>
      <c r="O266" s="6">
        <v>11389</v>
      </c>
    </row>
    <row r="267" spans="1:15" ht="11.25" customHeight="1" x14ac:dyDescent="0.2">
      <c r="A267" s="264"/>
      <c r="B267" s="3" t="s">
        <v>12</v>
      </c>
      <c r="C267" s="2" t="s">
        <v>10</v>
      </c>
      <c r="D267" s="5">
        <v>7</v>
      </c>
      <c r="E267" s="5">
        <v>405</v>
      </c>
      <c r="F267" s="5">
        <v>54</v>
      </c>
      <c r="G267" s="4"/>
      <c r="H267" s="4"/>
      <c r="I267" s="5">
        <v>466</v>
      </c>
      <c r="J267" s="6">
        <v>3028</v>
      </c>
      <c r="K267" s="6">
        <v>175202</v>
      </c>
      <c r="L267" s="6">
        <v>23360</v>
      </c>
      <c r="M267" s="4"/>
      <c r="N267" s="4"/>
      <c r="O267" s="6">
        <v>201590</v>
      </c>
    </row>
    <row r="268" spans="1:15" ht="11.25" customHeight="1" x14ac:dyDescent="0.2">
      <c r="A268" s="264"/>
      <c r="B268" s="3" t="s">
        <v>12</v>
      </c>
      <c r="C268" s="2" t="s">
        <v>11</v>
      </c>
      <c r="D268" s="5">
        <v>7</v>
      </c>
      <c r="E268" s="5">
        <v>397</v>
      </c>
      <c r="F268" s="5">
        <v>49</v>
      </c>
      <c r="G268" s="5">
        <v>1</v>
      </c>
      <c r="H268" s="4"/>
      <c r="I268" s="5">
        <v>454</v>
      </c>
      <c r="J268" s="6">
        <v>2952</v>
      </c>
      <c r="K268" s="6">
        <v>167442</v>
      </c>
      <c r="L268" s="6">
        <v>20667</v>
      </c>
      <c r="M268" s="5">
        <v>422</v>
      </c>
      <c r="N268" s="4"/>
      <c r="O268" s="6">
        <v>191483</v>
      </c>
    </row>
    <row r="269" spans="1:15" ht="11.25" customHeight="1" x14ac:dyDescent="0.2">
      <c r="A269" s="264"/>
      <c r="B269" s="3" t="s">
        <v>13</v>
      </c>
      <c r="C269" s="2" t="s">
        <v>10</v>
      </c>
      <c r="D269" s="5">
        <v>14</v>
      </c>
      <c r="E269" s="6">
        <v>1695</v>
      </c>
      <c r="F269" s="5">
        <v>178</v>
      </c>
      <c r="G269" s="5">
        <v>3</v>
      </c>
      <c r="H269" s="5">
        <v>2</v>
      </c>
      <c r="I269" s="6">
        <v>1892</v>
      </c>
      <c r="J269" s="6">
        <v>3976</v>
      </c>
      <c r="K269" s="6">
        <v>481323</v>
      </c>
      <c r="L269" s="6">
        <v>50546</v>
      </c>
      <c r="M269" s="5">
        <v>852</v>
      </c>
      <c r="N269" s="5">
        <v>568</v>
      </c>
      <c r="O269" s="6">
        <v>537265</v>
      </c>
    </row>
    <row r="270" spans="1:15" ht="11.25" customHeight="1" x14ac:dyDescent="0.2">
      <c r="A270" s="264"/>
      <c r="B270" s="3" t="s">
        <v>13</v>
      </c>
      <c r="C270" s="2" t="s">
        <v>11</v>
      </c>
      <c r="D270" s="5">
        <v>20</v>
      </c>
      <c r="E270" s="6">
        <v>1586</v>
      </c>
      <c r="F270" s="5">
        <v>168</v>
      </c>
      <c r="G270" s="5">
        <v>2</v>
      </c>
      <c r="H270" s="5">
        <v>1</v>
      </c>
      <c r="I270" s="6">
        <v>1777</v>
      </c>
      <c r="J270" s="6">
        <v>5985</v>
      </c>
      <c r="K270" s="6">
        <v>474594</v>
      </c>
      <c r="L270" s="6">
        <v>50272</v>
      </c>
      <c r="M270" s="5">
        <v>598</v>
      </c>
      <c r="N270" s="5">
        <v>299</v>
      </c>
      <c r="O270" s="6">
        <v>531748</v>
      </c>
    </row>
    <row r="271" spans="1:15" ht="11.25" customHeight="1" x14ac:dyDescent="0.2">
      <c r="A271" s="264"/>
      <c r="B271" s="3" t="s">
        <v>14</v>
      </c>
      <c r="C271" s="2" t="s">
        <v>10</v>
      </c>
      <c r="D271" s="5">
        <v>5</v>
      </c>
      <c r="E271" s="5">
        <v>318</v>
      </c>
      <c r="F271" s="5">
        <v>44</v>
      </c>
      <c r="G271" s="5">
        <v>2</v>
      </c>
      <c r="H271" s="5">
        <v>2</v>
      </c>
      <c r="I271" s="5">
        <v>371</v>
      </c>
      <c r="J271" s="5">
        <v>488</v>
      </c>
      <c r="K271" s="6">
        <v>31029</v>
      </c>
      <c r="L271" s="6">
        <v>4293</v>
      </c>
      <c r="M271" s="5">
        <v>195</v>
      </c>
      <c r="N271" s="5">
        <v>195</v>
      </c>
      <c r="O271" s="6">
        <v>36200</v>
      </c>
    </row>
    <row r="272" spans="1:15" ht="11.25" customHeight="1" x14ac:dyDescent="0.2">
      <c r="A272" s="264"/>
      <c r="B272" s="3" t="s">
        <v>14</v>
      </c>
      <c r="C272" s="2" t="s">
        <v>11</v>
      </c>
      <c r="D272" s="5">
        <v>5</v>
      </c>
      <c r="E272" s="5">
        <v>204</v>
      </c>
      <c r="F272" s="5">
        <v>18</v>
      </c>
      <c r="G272" s="5">
        <v>1</v>
      </c>
      <c r="H272" s="4"/>
      <c r="I272" s="5">
        <v>228</v>
      </c>
      <c r="J272" s="5">
        <v>888</v>
      </c>
      <c r="K272" s="6">
        <v>36245</v>
      </c>
      <c r="L272" s="6">
        <v>3198</v>
      </c>
      <c r="M272" s="5">
        <v>178</v>
      </c>
      <c r="N272" s="4"/>
      <c r="O272" s="6">
        <v>40509</v>
      </c>
    </row>
    <row r="273" spans="1:15" ht="11.25" customHeight="1" x14ac:dyDescent="0.2">
      <c r="A273" s="264"/>
      <c r="B273" s="3" t="s">
        <v>15</v>
      </c>
      <c r="C273" s="2" t="s">
        <v>10</v>
      </c>
      <c r="D273" s="5">
        <v>120</v>
      </c>
      <c r="E273" s="6">
        <v>4827</v>
      </c>
      <c r="F273" s="5">
        <v>503</v>
      </c>
      <c r="G273" s="5">
        <v>42</v>
      </c>
      <c r="H273" s="5">
        <v>7</v>
      </c>
      <c r="I273" s="6">
        <v>5499</v>
      </c>
      <c r="J273" s="6">
        <v>10724</v>
      </c>
      <c r="K273" s="6">
        <v>431358</v>
      </c>
      <c r="L273" s="6">
        <v>44950</v>
      </c>
      <c r="M273" s="6">
        <v>3753</v>
      </c>
      <c r="N273" s="5">
        <v>626</v>
      </c>
      <c r="O273" s="6">
        <v>491411</v>
      </c>
    </row>
    <row r="274" spans="1:15" ht="11.25" customHeight="1" x14ac:dyDescent="0.2">
      <c r="A274" s="264"/>
      <c r="B274" s="3" t="s">
        <v>16</v>
      </c>
      <c r="C274" s="2" t="s">
        <v>11</v>
      </c>
      <c r="D274" s="5">
        <v>65</v>
      </c>
      <c r="E274" s="6">
        <v>4325</v>
      </c>
      <c r="F274" s="5">
        <v>380</v>
      </c>
      <c r="G274" s="5">
        <v>17</v>
      </c>
      <c r="H274" s="5">
        <v>12</v>
      </c>
      <c r="I274" s="6">
        <v>4799</v>
      </c>
      <c r="J274" s="6">
        <v>11595</v>
      </c>
      <c r="K274" s="6">
        <v>771526</v>
      </c>
      <c r="L274" s="6">
        <v>67787</v>
      </c>
      <c r="M274" s="6">
        <v>3033</v>
      </c>
      <c r="N274" s="6">
        <v>2141</v>
      </c>
      <c r="O274" s="6">
        <v>856082</v>
      </c>
    </row>
    <row r="275" spans="1:15" ht="11.25" customHeight="1" x14ac:dyDescent="0.2">
      <c r="A275" s="264"/>
      <c r="B275" s="3" t="s">
        <v>17</v>
      </c>
      <c r="C275" s="2" t="s">
        <v>10</v>
      </c>
      <c r="D275" s="5">
        <v>8</v>
      </c>
      <c r="E275" s="6">
        <v>1442</v>
      </c>
      <c r="F275" s="5">
        <v>107</v>
      </c>
      <c r="G275" s="5">
        <v>2</v>
      </c>
      <c r="H275" s="5">
        <v>3</v>
      </c>
      <c r="I275" s="6">
        <v>1562</v>
      </c>
      <c r="J275" s="6">
        <v>1278</v>
      </c>
      <c r="K275" s="6">
        <v>230403</v>
      </c>
      <c r="L275" s="6">
        <v>17096</v>
      </c>
      <c r="M275" s="5">
        <v>320</v>
      </c>
      <c r="N275" s="5">
        <v>479</v>
      </c>
      <c r="O275" s="6">
        <v>249576</v>
      </c>
    </row>
    <row r="276" spans="1:15" ht="11.25" customHeight="1" x14ac:dyDescent="0.2">
      <c r="A276" s="264"/>
      <c r="B276" s="3" t="s">
        <v>18</v>
      </c>
      <c r="C276" s="2" t="s">
        <v>11</v>
      </c>
      <c r="D276" s="5">
        <v>21</v>
      </c>
      <c r="E276" s="6">
        <v>3355</v>
      </c>
      <c r="F276" s="5">
        <v>202</v>
      </c>
      <c r="G276" s="5">
        <v>12</v>
      </c>
      <c r="H276" s="5">
        <v>8</v>
      </c>
      <c r="I276" s="6">
        <v>3598</v>
      </c>
      <c r="J276" s="6">
        <v>4155</v>
      </c>
      <c r="K276" s="6">
        <v>663823</v>
      </c>
      <c r="L276" s="6">
        <v>39968</v>
      </c>
      <c r="M276" s="6">
        <v>2374</v>
      </c>
      <c r="N276" s="6">
        <v>1583</v>
      </c>
      <c r="O276" s="6">
        <v>711903</v>
      </c>
    </row>
    <row r="277" spans="1:15" ht="11.25" customHeight="1" x14ac:dyDescent="0.2">
      <c r="A277" s="265"/>
      <c r="B277" s="266" t="s">
        <v>7</v>
      </c>
      <c r="C277" s="266"/>
      <c r="D277" s="5">
        <v>272</v>
      </c>
      <c r="E277" s="6">
        <v>18590</v>
      </c>
      <c r="F277" s="6">
        <v>1714</v>
      </c>
      <c r="G277" s="5">
        <v>82</v>
      </c>
      <c r="H277" s="5">
        <v>35</v>
      </c>
      <c r="I277" s="9">
        <v>20693</v>
      </c>
      <c r="J277" s="6">
        <v>45069</v>
      </c>
      <c r="K277" s="6">
        <v>3478326</v>
      </c>
      <c r="L277" s="6">
        <v>326842</v>
      </c>
      <c r="M277" s="6">
        <v>11725</v>
      </c>
      <c r="N277" s="6">
        <v>5891</v>
      </c>
      <c r="O277" s="11">
        <v>3867853</v>
      </c>
    </row>
    <row r="278" spans="1:15" ht="11.25" customHeight="1" x14ac:dyDescent="0.2">
      <c r="A278" s="263" t="s">
        <v>39</v>
      </c>
      <c r="B278" s="3" t="s">
        <v>9</v>
      </c>
      <c r="C278" s="2" t="s">
        <v>10</v>
      </c>
      <c r="D278" s="5">
        <v>1</v>
      </c>
      <c r="E278" s="4"/>
      <c r="F278" s="5">
        <v>13</v>
      </c>
      <c r="G278" s="5">
        <v>1</v>
      </c>
      <c r="H278" s="4"/>
      <c r="I278" s="5">
        <v>15</v>
      </c>
      <c r="J278" s="5">
        <v>435</v>
      </c>
      <c r="K278" s="4"/>
      <c r="L278" s="6">
        <v>5653</v>
      </c>
      <c r="M278" s="5">
        <v>435</v>
      </c>
      <c r="N278" s="4"/>
      <c r="O278" s="6">
        <v>6523</v>
      </c>
    </row>
    <row r="279" spans="1:15" ht="11.25" customHeight="1" x14ac:dyDescent="0.2">
      <c r="A279" s="264"/>
      <c r="B279" s="3" t="s">
        <v>9</v>
      </c>
      <c r="C279" s="2" t="s">
        <v>11</v>
      </c>
      <c r="D279" s="5">
        <v>1</v>
      </c>
      <c r="E279" s="5">
        <v>5</v>
      </c>
      <c r="F279" s="5">
        <v>13</v>
      </c>
      <c r="G279" s="5">
        <v>11</v>
      </c>
      <c r="H279" s="4"/>
      <c r="I279" s="5">
        <v>30</v>
      </c>
      <c r="J279" s="5">
        <v>422</v>
      </c>
      <c r="K279" s="6">
        <v>2109</v>
      </c>
      <c r="L279" s="6">
        <v>5484</v>
      </c>
      <c r="M279" s="6">
        <v>4640</v>
      </c>
      <c r="N279" s="4"/>
      <c r="O279" s="6">
        <v>12655</v>
      </c>
    </row>
    <row r="280" spans="1:15" ht="11.25" customHeight="1" x14ac:dyDescent="0.2">
      <c r="A280" s="264"/>
      <c r="B280" s="3" t="s">
        <v>12</v>
      </c>
      <c r="C280" s="2" t="s">
        <v>10</v>
      </c>
      <c r="D280" s="5">
        <v>11</v>
      </c>
      <c r="E280" s="5">
        <v>6</v>
      </c>
      <c r="F280" s="5">
        <v>274</v>
      </c>
      <c r="G280" s="5">
        <v>271</v>
      </c>
      <c r="H280" s="5">
        <v>35</v>
      </c>
      <c r="I280" s="5">
        <v>597</v>
      </c>
      <c r="J280" s="6">
        <v>4759</v>
      </c>
      <c r="K280" s="6">
        <v>2596</v>
      </c>
      <c r="L280" s="6">
        <v>118532</v>
      </c>
      <c r="M280" s="6">
        <v>117234</v>
      </c>
      <c r="N280" s="6">
        <v>15141</v>
      </c>
      <c r="O280" s="6">
        <v>258262</v>
      </c>
    </row>
    <row r="281" spans="1:15" ht="11.25" customHeight="1" x14ac:dyDescent="0.2">
      <c r="A281" s="264"/>
      <c r="B281" s="3" t="s">
        <v>12</v>
      </c>
      <c r="C281" s="2" t="s">
        <v>11</v>
      </c>
      <c r="D281" s="5">
        <v>13</v>
      </c>
      <c r="E281" s="5">
        <v>7</v>
      </c>
      <c r="F281" s="5">
        <v>277</v>
      </c>
      <c r="G281" s="5">
        <v>241</v>
      </c>
      <c r="H281" s="5">
        <v>19</v>
      </c>
      <c r="I281" s="5">
        <v>557</v>
      </c>
      <c r="J281" s="6">
        <v>5483</v>
      </c>
      <c r="K281" s="6">
        <v>2952</v>
      </c>
      <c r="L281" s="6">
        <v>116830</v>
      </c>
      <c r="M281" s="6">
        <v>101646</v>
      </c>
      <c r="N281" s="6">
        <v>8014</v>
      </c>
      <c r="O281" s="6">
        <v>234925</v>
      </c>
    </row>
    <row r="282" spans="1:15" ht="11.25" customHeight="1" x14ac:dyDescent="0.2">
      <c r="A282" s="264"/>
      <c r="B282" s="3" t="s">
        <v>13</v>
      </c>
      <c r="C282" s="2" t="s">
        <v>10</v>
      </c>
      <c r="D282" s="5">
        <v>26</v>
      </c>
      <c r="E282" s="5">
        <v>14</v>
      </c>
      <c r="F282" s="6">
        <v>1060</v>
      </c>
      <c r="G282" s="5">
        <v>839</v>
      </c>
      <c r="H282" s="5">
        <v>163</v>
      </c>
      <c r="I282" s="6">
        <v>2102</v>
      </c>
      <c r="J282" s="6">
        <v>7383</v>
      </c>
      <c r="K282" s="6">
        <v>3976</v>
      </c>
      <c r="L282" s="6">
        <v>301004</v>
      </c>
      <c r="M282" s="6">
        <v>238248</v>
      </c>
      <c r="N282" s="6">
        <v>46286</v>
      </c>
      <c r="O282" s="6">
        <v>596897</v>
      </c>
    </row>
    <row r="283" spans="1:15" ht="11.25" customHeight="1" x14ac:dyDescent="0.2">
      <c r="A283" s="264"/>
      <c r="B283" s="3" t="s">
        <v>13</v>
      </c>
      <c r="C283" s="2" t="s">
        <v>11</v>
      </c>
      <c r="D283" s="5">
        <v>25</v>
      </c>
      <c r="E283" s="5">
        <v>18</v>
      </c>
      <c r="F283" s="5">
        <v>979</v>
      </c>
      <c r="G283" s="5">
        <v>814</v>
      </c>
      <c r="H283" s="5">
        <v>137</v>
      </c>
      <c r="I283" s="6">
        <v>1973</v>
      </c>
      <c r="J283" s="6">
        <v>7481</v>
      </c>
      <c r="K283" s="6">
        <v>5386</v>
      </c>
      <c r="L283" s="6">
        <v>292956</v>
      </c>
      <c r="M283" s="6">
        <v>243581</v>
      </c>
      <c r="N283" s="6">
        <v>40996</v>
      </c>
      <c r="O283" s="6">
        <v>590400</v>
      </c>
    </row>
    <row r="284" spans="1:15" ht="11.25" customHeight="1" x14ac:dyDescent="0.2">
      <c r="A284" s="264"/>
      <c r="B284" s="3" t="s">
        <v>14</v>
      </c>
      <c r="C284" s="2" t="s">
        <v>10</v>
      </c>
      <c r="D284" s="5">
        <v>1</v>
      </c>
      <c r="E284" s="5">
        <v>1</v>
      </c>
      <c r="F284" s="5">
        <v>160</v>
      </c>
      <c r="G284" s="5">
        <v>157</v>
      </c>
      <c r="H284" s="5">
        <v>25</v>
      </c>
      <c r="I284" s="5">
        <v>344</v>
      </c>
      <c r="J284" s="5">
        <v>98</v>
      </c>
      <c r="K284" s="5">
        <v>98</v>
      </c>
      <c r="L284" s="6">
        <v>15612</v>
      </c>
      <c r="M284" s="6">
        <v>15319</v>
      </c>
      <c r="N284" s="6">
        <v>2439</v>
      </c>
      <c r="O284" s="6">
        <v>33566</v>
      </c>
    </row>
    <row r="285" spans="1:15" ht="11.25" customHeight="1" x14ac:dyDescent="0.2">
      <c r="A285" s="264"/>
      <c r="B285" s="3" t="s">
        <v>14</v>
      </c>
      <c r="C285" s="2" t="s">
        <v>11</v>
      </c>
      <c r="D285" s="4"/>
      <c r="E285" s="5">
        <v>7</v>
      </c>
      <c r="F285" s="5">
        <v>80</v>
      </c>
      <c r="G285" s="5">
        <v>93</v>
      </c>
      <c r="H285" s="5">
        <v>15</v>
      </c>
      <c r="I285" s="5">
        <v>195</v>
      </c>
      <c r="J285" s="4"/>
      <c r="K285" s="6">
        <v>1244</v>
      </c>
      <c r="L285" s="6">
        <v>14214</v>
      </c>
      <c r="M285" s="6">
        <v>16523</v>
      </c>
      <c r="N285" s="6">
        <v>2665</v>
      </c>
      <c r="O285" s="6">
        <v>34646</v>
      </c>
    </row>
    <row r="286" spans="1:15" ht="11.25" customHeight="1" x14ac:dyDescent="0.2">
      <c r="A286" s="264"/>
      <c r="B286" s="3" t="s">
        <v>15</v>
      </c>
      <c r="C286" s="2" t="s">
        <v>10</v>
      </c>
      <c r="D286" s="5">
        <v>114</v>
      </c>
      <c r="E286" s="5">
        <v>207</v>
      </c>
      <c r="F286" s="6">
        <v>2727</v>
      </c>
      <c r="G286" s="6">
        <v>2270</v>
      </c>
      <c r="H286" s="5">
        <v>258</v>
      </c>
      <c r="I286" s="6">
        <v>5576</v>
      </c>
      <c r="J286" s="6">
        <v>10187</v>
      </c>
      <c r="K286" s="6">
        <v>18498</v>
      </c>
      <c r="L286" s="6">
        <v>243694</v>
      </c>
      <c r="M286" s="6">
        <v>202855</v>
      </c>
      <c r="N286" s="6">
        <v>23056</v>
      </c>
      <c r="O286" s="6">
        <v>498290</v>
      </c>
    </row>
    <row r="287" spans="1:15" ht="11.25" customHeight="1" x14ac:dyDescent="0.2">
      <c r="A287" s="264"/>
      <c r="B287" s="3" t="s">
        <v>16</v>
      </c>
      <c r="C287" s="2" t="s">
        <v>11</v>
      </c>
      <c r="D287" s="5">
        <v>88</v>
      </c>
      <c r="E287" s="5">
        <v>91</v>
      </c>
      <c r="F287" s="6">
        <v>2521</v>
      </c>
      <c r="G287" s="6">
        <v>1860</v>
      </c>
      <c r="H287" s="5">
        <v>222</v>
      </c>
      <c r="I287" s="6">
        <v>4782</v>
      </c>
      <c r="J287" s="6">
        <v>15698</v>
      </c>
      <c r="K287" s="6">
        <v>16233</v>
      </c>
      <c r="L287" s="6">
        <v>449715</v>
      </c>
      <c r="M287" s="6">
        <v>331801</v>
      </c>
      <c r="N287" s="6">
        <v>39602</v>
      </c>
      <c r="O287" s="6">
        <v>853049</v>
      </c>
    </row>
    <row r="288" spans="1:15" ht="11.25" customHeight="1" x14ac:dyDescent="0.2">
      <c r="A288" s="264"/>
      <c r="B288" s="3" t="s">
        <v>17</v>
      </c>
      <c r="C288" s="2" t="s">
        <v>10</v>
      </c>
      <c r="D288" s="5">
        <v>6</v>
      </c>
      <c r="E288" s="5">
        <v>61</v>
      </c>
      <c r="F288" s="5">
        <v>916</v>
      </c>
      <c r="G288" s="5">
        <v>599</v>
      </c>
      <c r="H288" s="5">
        <v>83</v>
      </c>
      <c r="I288" s="6">
        <v>1665</v>
      </c>
      <c r="J288" s="5">
        <v>959</v>
      </c>
      <c r="K288" s="6">
        <v>9747</v>
      </c>
      <c r="L288" s="6">
        <v>146359</v>
      </c>
      <c r="M288" s="6">
        <v>95708</v>
      </c>
      <c r="N288" s="6">
        <v>13262</v>
      </c>
      <c r="O288" s="6">
        <v>266035</v>
      </c>
    </row>
    <row r="289" spans="1:15" ht="11.25" customHeight="1" x14ac:dyDescent="0.2">
      <c r="A289" s="264"/>
      <c r="B289" s="3" t="s">
        <v>18</v>
      </c>
      <c r="C289" s="2" t="s">
        <v>11</v>
      </c>
      <c r="D289" s="5">
        <v>20</v>
      </c>
      <c r="E289" s="5">
        <v>25</v>
      </c>
      <c r="F289" s="6">
        <v>2012</v>
      </c>
      <c r="G289" s="6">
        <v>1369</v>
      </c>
      <c r="H289" s="5">
        <v>183</v>
      </c>
      <c r="I289" s="6">
        <v>3609</v>
      </c>
      <c r="J289" s="6">
        <v>3957</v>
      </c>
      <c r="K289" s="6">
        <v>4947</v>
      </c>
      <c r="L289" s="6">
        <v>398096</v>
      </c>
      <c r="M289" s="6">
        <v>270871</v>
      </c>
      <c r="N289" s="6">
        <v>36209</v>
      </c>
      <c r="O289" s="6">
        <v>714080</v>
      </c>
    </row>
    <row r="290" spans="1:15" ht="11.25" customHeight="1" x14ac:dyDescent="0.2">
      <c r="A290" s="265"/>
      <c r="B290" s="266" t="s">
        <v>7</v>
      </c>
      <c r="C290" s="266"/>
      <c r="D290" s="5">
        <v>306</v>
      </c>
      <c r="E290" s="5">
        <v>442</v>
      </c>
      <c r="F290" s="6">
        <v>11032</v>
      </c>
      <c r="G290" s="6">
        <v>8525</v>
      </c>
      <c r="H290" s="6">
        <v>1140</v>
      </c>
      <c r="I290" s="9">
        <v>21445</v>
      </c>
      <c r="J290" s="6">
        <v>56862</v>
      </c>
      <c r="K290" s="6">
        <v>67786</v>
      </c>
      <c r="L290" s="6">
        <v>2108149</v>
      </c>
      <c r="M290" s="6">
        <v>1638861</v>
      </c>
      <c r="N290" s="6">
        <v>227670</v>
      </c>
      <c r="O290" s="11">
        <v>4099328</v>
      </c>
    </row>
    <row r="291" spans="1:15" ht="11.25" customHeight="1" x14ac:dyDescent="0.2">
      <c r="A291" s="263" t="s">
        <v>40</v>
      </c>
      <c r="B291" s="3" t="s">
        <v>9</v>
      </c>
      <c r="C291" s="2" t="s">
        <v>10</v>
      </c>
      <c r="D291" s="4"/>
      <c r="E291" s="4"/>
      <c r="F291" s="5">
        <v>34</v>
      </c>
      <c r="G291" s="5">
        <v>5</v>
      </c>
      <c r="H291" s="4"/>
      <c r="I291" s="5">
        <v>39</v>
      </c>
      <c r="J291" s="4"/>
      <c r="K291" s="4"/>
      <c r="L291" s="6">
        <v>16161</v>
      </c>
      <c r="M291" s="6">
        <v>2377</v>
      </c>
      <c r="N291" s="4"/>
      <c r="O291" s="6">
        <v>18538</v>
      </c>
    </row>
    <row r="292" spans="1:15" ht="11.25" customHeight="1" x14ac:dyDescent="0.2">
      <c r="A292" s="264"/>
      <c r="B292" s="3" t="s">
        <v>9</v>
      </c>
      <c r="C292" s="2" t="s">
        <v>11</v>
      </c>
      <c r="D292" s="5">
        <v>2</v>
      </c>
      <c r="E292" s="4"/>
      <c r="F292" s="5">
        <v>36</v>
      </c>
      <c r="G292" s="5">
        <v>5</v>
      </c>
      <c r="H292" s="4"/>
      <c r="I292" s="5">
        <v>43</v>
      </c>
      <c r="J292" s="5">
        <v>922</v>
      </c>
      <c r="K292" s="4"/>
      <c r="L292" s="6">
        <v>16598</v>
      </c>
      <c r="M292" s="6">
        <v>2305</v>
      </c>
      <c r="N292" s="4"/>
      <c r="O292" s="6">
        <v>19825</v>
      </c>
    </row>
    <row r="293" spans="1:15" ht="11.25" customHeight="1" x14ac:dyDescent="0.2">
      <c r="A293" s="264"/>
      <c r="B293" s="3" t="s">
        <v>12</v>
      </c>
      <c r="C293" s="2" t="s">
        <v>10</v>
      </c>
      <c r="D293" s="5">
        <v>10</v>
      </c>
      <c r="E293" s="5">
        <v>2</v>
      </c>
      <c r="F293" s="5">
        <v>210</v>
      </c>
      <c r="G293" s="5">
        <v>79</v>
      </c>
      <c r="H293" s="5">
        <v>3</v>
      </c>
      <c r="I293" s="5">
        <v>304</v>
      </c>
      <c r="J293" s="6">
        <v>4728</v>
      </c>
      <c r="K293" s="5">
        <v>946</v>
      </c>
      <c r="L293" s="6">
        <v>99294</v>
      </c>
      <c r="M293" s="6">
        <v>37354</v>
      </c>
      <c r="N293" s="6">
        <v>1418</v>
      </c>
      <c r="O293" s="6">
        <v>143740</v>
      </c>
    </row>
    <row r="294" spans="1:15" ht="11.25" customHeight="1" x14ac:dyDescent="0.2">
      <c r="A294" s="264"/>
      <c r="B294" s="3" t="s">
        <v>12</v>
      </c>
      <c r="C294" s="2" t="s">
        <v>11</v>
      </c>
      <c r="D294" s="5">
        <v>12</v>
      </c>
      <c r="E294" s="5">
        <v>5</v>
      </c>
      <c r="F294" s="5">
        <v>207</v>
      </c>
      <c r="G294" s="5">
        <v>59</v>
      </c>
      <c r="H294" s="5">
        <v>3</v>
      </c>
      <c r="I294" s="5">
        <v>286</v>
      </c>
      <c r="J294" s="6">
        <v>5532</v>
      </c>
      <c r="K294" s="6">
        <v>2305</v>
      </c>
      <c r="L294" s="6">
        <v>95425</v>
      </c>
      <c r="M294" s="6">
        <v>27199</v>
      </c>
      <c r="N294" s="6">
        <v>1383</v>
      </c>
      <c r="O294" s="6">
        <v>131844</v>
      </c>
    </row>
    <row r="295" spans="1:15" ht="11.25" customHeight="1" x14ac:dyDescent="0.2">
      <c r="A295" s="264"/>
      <c r="B295" s="3" t="s">
        <v>13</v>
      </c>
      <c r="C295" s="2" t="s">
        <v>10</v>
      </c>
      <c r="D295" s="5">
        <v>30</v>
      </c>
      <c r="E295" s="5">
        <v>3</v>
      </c>
      <c r="F295" s="5">
        <v>795</v>
      </c>
      <c r="G295" s="5">
        <v>267</v>
      </c>
      <c r="H295" s="5">
        <v>7</v>
      </c>
      <c r="I295" s="6">
        <v>1102</v>
      </c>
      <c r="J295" s="6">
        <v>9311</v>
      </c>
      <c r="K295" s="5">
        <v>931</v>
      </c>
      <c r="L295" s="6">
        <v>246748</v>
      </c>
      <c r="M295" s="6">
        <v>82870</v>
      </c>
      <c r="N295" s="6">
        <v>2173</v>
      </c>
      <c r="O295" s="6">
        <v>342033</v>
      </c>
    </row>
    <row r="296" spans="1:15" ht="11.25" customHeight="1" x14ac:dyDescent="0.2">
      <c r="A296" s="264"/>
      <c r="B296" s="3" t="s">
        <v>13</v>
      </c>
      <c r="C296" s="2" t="s">
        <v>11</v>
      </c>
      <c r="D296" s="5">
        <v>12</v>
      </c>
      <c r="E296" s="5">
        <v>2</v>
      </c>
      <c r="F296" s="5">
        <v>730</v>
      </c>
      <c r="G296" s="5">
        <v>282</v>
      </c>
      <c r="H296" s="5">
        <v>15</v>
      </c>
      <c r="I296" s="6">
        <v>1041</v>
      </c>
      <c r="J296" s="6">
        <v>3925</v>
      </c>
      <c r="K296" s="5">
        <v>654</v>
      </c>
      <c r="L296" s="6">
        <v>238760</v>
      </c>
      <c r="M296" s="6">
        <v>92233</v>
      </c>
      <c r="N296" s="6">
        <v>4906</v>
      </c>
      <c r="O296" s="6">
        <v>340478</v>
      </c>
    </row>
    <row r="297" spans="1:15" ht="11.25" customHeight="1" x14ac:dyDescent="0.2">
      <c r="A297" s="264"/>
      <c r="B297" s="3" t="s">
        <v>14</v>
      </c>
      <c r="C297" s="2" t="s">
        <v>10</v>
      </c>
      <c r="D297" s="5">
        <v>5</v>
      </c>
      <c r="E297" s="5">
        <v>2</v>
      </c>
      <c r="F297" s="5">
        <v>139</v>
      </c>
      <c r="G297" s="5">
        <v>54</v>
      </c>
      <c r="H297" s="4"/>
      <c r="I297" s="5">
        <v>200</v>
      </c>
      <c r="J297" s="5">
        <v>533</v>
      </c>
      <c r="K297" s="5">
        <v>213</v>
      </c>
      <c r="L297" s="6">
        <v>14824</v>
      </c>
      <c r="M297" s="6">
        <v>5759</v>
      </c>
      <c r="N297" s="4"/>
      <c r="O297" s="6">
        <v>21329</v>
      </c>
    </row>
    <row r="298" spans="1:15" ht="11.25" customHeight="1" x14ac:dyDescent="0.2">
      <c r="A298" s="264"/>
      <c r="B298" s="3" t="s">
        <v>14</v>
      </c>
      <c r="C298" s="2" t="s">
        <v>11</v>
      </c>
      <c r="D298" s="5">
        <v>1</v>
      </c>
      <c r="E298" s="4"/>
      <c r="F298" s="5">
        <v>78</v>
      </c>
      <c r="G298" s="5">
        <v>33</v>
      </c>
      <c r="H298" s="5">
        <v>1</v>
      </c>
      <c r="I298" s="5">
        <v>113</v>
      </c>
      <c r="J298" s="5">
        <v>194</v>
      </c>
      <c r="K298" s="4"/>
      <c r="L298" s="6">
        <v>15147</v>
      </c>
      <c r="M298" s="6">
        <v>6408</v>
      </c>
      <c r="N298" s="5">
        <v>194</v>
      </c>
      <c r="O298" s="6">
        <v>21943</v>
      </c>
    </row>
    <row r="299" spans="1:15" ht="11.25" customHeight="1" x14ac:dyDescent="0.2">
      <c r="A299" s="264"/>
      <c r="B299" s="3" t="s">
        <v>15</v>
      </c>
      <c r="C299" s="2" t="s">
        <v>10</v>
      </c>
      <c r="D299" s="5">
        <v>134</v>
      </c>
      <c r="E299" s="5">
        <v>113</v>
      </c>
      <c r="F299" s="6">
        <v>2607</v>
      </c>
      <c r="G299" s="6">
        <v>1233</v>
      </c>
      <c r="H299" s="5">
        <v>40</v>
      </c>
      <c r="I299" s="6">
        <v>4127</v>
      </c>
      <c r="J299" s="6">
        <v>13088</v>
      </c>
      <c r="K299" s="6">
        <v>11037</v>
      </c>
      <c r="L299" s="6">
        <v>254637</v>
      </c>
      <c r="M299" s="6">
        <v>120432</v>
      </c>
      <c r="N299" s="6">
        <v>3907</v>
      </c>
      <c r="O299" s="6">
        <v>403101</v>
      </c>
    </row>
    <row r="300" spans="1:15" ht="11.25" customHeight="1" x14ac:dyDescent="0.2">
      <c r="A300" s="264"/>
      <c r="B300" s="3" t="s">
        <v>16</v>
      </c>
      <c r="C300" s="2" t="s">
        <v>11</v>
      </c>
      <c r="D300" s="5">
        <v>122</v>
      </c>
      <c r="E300" s="5">
        <v>44</v>
      </c>
      <c r="F300" s="6">
        <v>2003</v>
      </c>
      <c r="G300" s="5">
        <v>888</v>
      </c>
      <c r="H300" s="5">
        <v>28</v>
      </c>
      <c r="I300" s="6">
        <v>3085</v>
      </c>
      <c r="J300" s="6">
        <v>23787</v>
      </c>
      <c r="K300" s="6">
        <v>8579</v>
      </c>
      <c r="L300" s="6">
        <v>390540</v>
      </c>
      <c r="M300" s="6">
        <v>173140</v>
      </c>
      <c r="N300" s="6">
        <v>5459</v>
      </c>
      <c r="O300" s="6">
        <v>601505</v>
      </c>
    </row>
    <row r="301" spans="1:15" ht="11.25" customHeight="1" x14ac:dyDescent="0.2">
      <c r="A301" s="264"/>
      <c r="B301" s="3" t="s">
        <v>17</v>
      </c>
      <c r="C301" s="2" t="s">
        <v>10</v>
      </c>
      <c r="D301" s="5">
        <v>4</v>
      </c>
      <c r="E301" s="5">
        <v>10</v>
      </c>
      <c r="F301" s="5">
        <v>825</v>
      </c>
      <c r="G301" s="5">
        <v>383</v>
      </c>
      <c r="H301" s="5">
        <v>5</v>
      </c>
      <c r="I301" s="6">
        <v>1227</v>
      </c>
      <c r="J301" s="5">
        <v>699</v>
      </c>
      <c r="K301" s="6">
        <v>1746</v>
      </c>
      <c r="L301" s="6">
        <v>144078</v>
      </c>
      <c r="M301" s="6">
        <v>66887</v>
      </c>
      <c r="N301" s="5">
        <v>873</v>
      </c>
      <c r="O301" s="6">
        <v>214283</v>
      </c>
    </row>
    <row r="302" spans="1:15" ht="11.25" customHeight="1" x14ac:dyDescent="0.2">
      <c r="A302" s="264"/>
      <c r="B302" s="3" t="s">
        <v>18</v>
      </c>
      <c r="C302" s="2" t="s">
        <v>11</v>
      </c>
      <c r="D302" s="5">
        <v>12</v>
      </c>
      <c r="E302" s="5">
        <v>16</v>
      </c>
      <c r="F302" s="6">
        <v>1774</v>
      </c>
      <c r="G302" s="5">
        <v>870</v>
      </c>
      <c r="H302" s="5">
        <v>14</v>
      </c>
      <c r="I302" s="6">
        <v>2686</v>
      </c>
      <c r="J302" s="6">
        <v>2595</v>
      </c>
      <c r="K302" s="6">
        <v>3460</v>
      </c>
      <c r="L302" s="6">
        <v>383649</v>
      </c>
      <c r="M302" s="6">
        <v>188148</v>
      </c>
      <c r="N302" s="6">
        <v>3028</v>
      </c>
      <c r="O302" s="6">
        <v>580880</v>
      </c>
    </row>
    <row r="303" spans="1:15" ht="11.25" customHeight="1" x14ac:dyDescent="0.2">
      <c r="A303" s="265"/>
      <c r="B303" s="266" t="s">
        <v>7</v>
      </c>
      <c r="C303" s="266"/>
      <c r="D303" s="5">
        <v>344</v>
      </c>
      <c r="E303" s="5">
        <v>197</v>
      </c>
      <c r="F303" s="6">
        <v>9438</v>
      </c>
      <c r="G303" s="6">
        <v>4158</v>
      </c>
      <c r="H303" s="5">
        <v>116</v>
      </c>
      <c r="I303" s="9">
        <v>14253</v>
      </c>
      <c r="J303" s="6">
        <v>65314</v>
      </c>
      <c r="K303" s="6">
        <v>29871</v>
      </c>
      <c r="L303" s="6">
        <v>1915861</v>
      </c>
      <c r="M303" s="6">
        <v>805112</v>
      </c>
      <c r="N303" s="6">
        <v>23341</v>
      </c>
      <c r="O303" s="11">
        <v>2839499</v>
      </c>
    </row>
    <row r="304" spans="1:15" ht="11.25" customHeight="1" x14ac:dyDescent="0.2">
      <c r="A304" s="263" t="s">
        <v>41</v>
      </c>
      <c r="B304" s="3" t="s">
        <v>9</v>
      </c>
      <c r="C304" s="2" t="s">
        <v>10</v>
      </c>
      <c r="D304" s="4"/>
      <c r="E304" s="5">
        <v>2</v>
      </c>
      <c r="F304" s="5">
        <v>2</v>
      </c>
      <c r="G304" s="4"/>
      <c r="H304" s="5">
        <v>48</v>
      </c>
      <c r="I304" s="5">
        <v>52</v>
      </c>
      <c r="J304" s="4"/>
      <c r="K304" s="5">
        <v>892</v>
      </c>
      <c r="L304" s="5">
        <v>892</v>
      </c>
      <c r="M304" s="4"/>
      <c r="N304" s="6">
        <v>21417</v>
      </c>
      <c r="O304" s="6">
        <v>23201</v>
      </c>
    </row>
    <row r="305" spans="1:15" ht="11.25" customHeight="1" x14ac:dyDescent="0.2">
      <c r="A305" s="264"/>
      <c r="B305" s="3" t="s">
        <v>9</v>
      </c>
      <c r="C305" s="2" t="s">
        <v>11</v>
      </c>
      <c r="D305" s="5">
        <v>1</v>
      </c>
      <c r="E305" s="4"/>
      <c r="F305" s="5">
        <v>1</v>
      </c>
      <c r="G305" s="4"/>
      <c r="H305" s="5">
        <v>46</v>
      </c>
      <c r="I305" s="5">
        <v>48</v>
      </c>
      <c r="J305" s="5">
        <v>433</v>
      </c>
      <c r="K305" s="4"/>
      <c r="L305" s="5">
        <v>433</v>
      </c>
      <c r="M305" s="4"/>
      <c r="N305" s="6">
        <v>19908</v>
      </c>
      <c r="O305" s="6">
        <v>20774</v>
      </c>
    </row>
    <row r="306" spans="1:15" ht="11.25" customHeight="1" x14ac:dyDescent="0.2">
      <c r="A306" s="264"/>
      <c r="B306" s="3" t="s">
        <v>12</v>
      </c>
      <c r="C306" s="2" t="s">
        <v>10</v>
      </c>
      <c r="D306" s="5">
        <v>5</v>
      </c>
      <c r="E306" s="5">
        <v>8</v>
      </c>
      <c r="F306" s="5">
        <v>86</v>
      </c>
      <c r="G306" s="5">
        <v>1</v>
      </c>
      <c r="H306" s="5">
        <v>324</v>
      </c>
      <c r="I306" s="5">
        <v>424</v>
      </c>
      <c r="J306" s="6">
        <v>2219</v>
      </c>
      <c r="K306" s="6">
        <v>3551</v>
      </c>
      <c r="L306" s="6">
        <v>38171</v>
      </c>
      <c r="M306" s="5">
        <v>444</v>
      </c>
      <c r="N306" s="6">
        <v>143806</v>
      </c>
      <c r="O306" s="6">
        <v>188191</v>
      </c>
    </row>
    <row r="307" spans="1:15" ht="11.25" customHeight="1" x14ac:dyDescent="0.2">
      <c r="A307" s="264"/>
      <c r="B307" s="3" t="s">
        <v>12</v>
      </c>
      <c r="C307" s="2" t="s">
        <v>11</v>
      </c>
      <c r="D307" s="5">
        <v>1</v>
      </c>
      <c r="E307" s="5">
        <v>6</v>
      </c>
      <c r="F307" s="5">
        <v>105</v>
      </c>
      <c r="G307" s="5">
        <v>2</v>
      </c>
      <c r="H307" s="5">
        <v>296</v>
      </c>
      <c r="I307" s="5">
        <v>410</v>
      </c>
      <c r="J307" s="5">
        <v>433</v>
      </c>
      <c r="K307" s="6">
        <v>2596</v>
      </c>
      <c r="L307" s="6">
        <v>45437</v>
      </c>
      <c r="M307" s="5">
        <v>865</v>
      </c>
      <c r="N307" s="6">
        <v>128089</v>
      </c>
      <c r="O307" s="6">
        <v>177420</v>
      </c>
    </row>
    <row r="308" spans="1:15" ht="11.25" customHeight="1" x14ac:dyDescent="0.2">
      <c r="A308" s="264"/>
      <c r="B308" s="3" t="s">
        <v>13</v>
      </c>
      <c r="C308" s="2" t="s">
        <v>10</v>
      </c>
      <c r="D308" s="5">
        <v>1</v>
      </c>
      <c r="E308" s="5">
        <v>6</v>
      </c>
      <c r="F308" s="5">
        <v>274</v>
      </c>
      <c r="G308" s="5">
        <v>4</v>
      </c>
      <c r="H308" s="6">
        <v>1070</v>
      </c>
      <c r="I308" s="6">
        <v>1355</v>
      </c>
      <c r="J308" s="5">
        <v>291</v>
      </c>
      <c r="K308" s="6">
        <v>1748</v>
      </c>
      <c r="L308" s="6">
        <v>79830</v>
      </c>
      <c r="M308" s="6">
        <v>1165</v>
      </c>
      <c r="N308" s="6">
        <v>311744</v>
      </c>
      <c r="O308" s="6">
        <v>394778</v>
      </c>
    </row>
    <row r="309" spans="1:15" ht="11.25" customHeight="1" x14ac:dyDescent="0.2">
      <c r="A309" s="264"/>
      <c r="B309" s="3" t="s">
        <v>13</v>
      </c>
      <c r="C309" s="2" t="s">
        <v>11</v>
      </c>
      <c r="D309" s="5">
        <v>3</v>
      </c>
      <c r="E309" s="5">
        <v>5</v>
      </c>
      <c r="F309" s="5">
        <v>260</v>
      </c>
      <c r="G309" s="5">
        <v>3</v>
      </c>
      <c r="H309" s="5">
        <v>956</v>
      </c>
      <c r="I309" s="6">
        <v>1227</v>
      </c>
      <c r="J309" s="5">
        <v>921</v>
      </c>
      <c r="K309" s="6">
        <v>1535</v>
      </c>
      <c r="L309" s="6">
        <v>79825</v>
      </c>
      <c r="M309" s="5">
        <v>921</v>
      </c>
      <c r="N309" s="6">
        <v>293511</v>
      </c>
      <c r="O309" s="6">
        <v>376713</v>
      </c>
    </row>
    <row r="310" spans="1:15" ht="11.25" customHeight="1" x14ac:dyDescent="0.2">
      <c r="A310" s="264"/>
      <c r="B310" s="3" t="s">
        <v>14</v>
      </c>
      <c r="C310" s="2" t="s">
        <v>10</v>
      </c>
      <c r="D310" s="5">
        <v>1</v>
      </c>
      <c r="E310" s="4"/>
      <c r="F310" s="5">
        <v>47</v>
      </c>
      <c r="G310" s="4"/>
      <c r="H310" s="5">
        <v>229</v>
      </c>
      <c r="I310" s="5">
        <v>277</v>
      </c>
      <c r="J310" s="5">
        <v>100</v>
      </c>
      <c r="K310" s="4"/>
      <c r="L310" s="6">
        <v>4705</v>
      </c>
      <c r="M310" s="4"/>
      <c r="N310" s="6">
        <v>22926</v>
      </c>
      <c r="O310" s="6">
        <v>27731</v>
      </c>
    </row>
    <row r="311" spans="1:15" ht="11.25" customHeight="1" x14ac:dyDescent="0.2">
      <c r="A311" s="264"/>
      <c r="B311" s="3" t="s">
        <v>14</v>
      </c>
      <c r="C311" s="2" t="s">
        <v>11</v>
      </c>
      <c r="D311" s="4"/>
      <c r="E311" s="5">
        <v>2</v>
      </c>
      <c r="F311" s="5">
        <v>42</v>
      </c>
      <c r="G311" s="4"/>
      <c r="H311" s="5">
        <v>174</v>
      </c>
      <c r="I311" s="5">
        <v>218</v>
      </c>
      <c r="J311" s="4"/>
      <c r="K311" s="5">
        <v>365</v>
      </c>
      <c r="L311" s="6">
        <v>7656</v>
      </c>
      <c r="M311" s="4"/>
      <c r="N311" s="6">
        <v>31719</v>
      </c>
      <c r="O311" s="6">
        <v>39740</v>
      </c>
    </row>
    <row r="312" spans="1:15" ht="11.25" customHeight="1" x14ac:dyDescent="0.2">
      <c r="A312" s="264"/>
      <c r="B312" s="3" t="s">
        <v>15</v>
      </c>
      <c r="C312" s="2" t="s">
        <v>10</v>
      </c>
      <c r="D312" s="5">
        <v>35</v>
      </c>
      <c r="E312" s="5">
        <v>67</v>
      </c>
      <c r="F312" s="6">
        <v>1315</v>
      </c>
      <c r="G312" s="5">
        <v>10</v>
      </c>
      <c r="H312" s="6">
        <v>3952</v>
      </c>
      <c r="I312" s="6">
        <v>5379</v>
      </c>
      <c r="J312" s="6">
        <v>3209</v>
      </c>
      <c r="K312" s="6">
        <v>6143</v>
      </c>
      <c r="L312" s="6">
        <v>120568</v>
      </c>
      <c r="M312" s="5">
        <v>917</v>
      </c>
      <c r="N312" s="6">
        <v>362347</v>
      </c>
      <c r="O312" s="6">
        <v>493184</v>
      </c>
    </row>
    <row r="313" spans="1:15" ht="11.25" customHeight="1" x14ac:dyDescent="0.2">
      <c r="A313" s="264"/>
      <c r="B313" s="3" t="s">
        <v>16</v>
      </c>
      <c r="C313" s="2" t="s">
        <v>11</v>
      </c>
      <c r="D313" s="5">
        <v>20</v>
      </c>
      <c r="E313" s="5">
        <v>35</v>
      </c>
      <c r="F313" s="6">
        <v>1034</v>
      </c>
      <c r="G313" s="5">
        <v>8</v>
      </c>
      <c r="H313" s="6">
        <v>2834</v>
      </c>
      <c r="I313" s="6">
        <v>3931</v>
      </c>
      <c r="J313" s="6">
        <v>3661</v>
      </c>
      <c r="K313" s="6">
        <v>6406</v>
      </c>
      <c r="L313" s="6">
        <v>189248</v>
      </c>
      <c r="M313" s="6">
        <v>1464</v>
      </c>
      <c r="N313" s="6">
        <v>518694</v>
      </c>
      <c r="O313" s="6">
        <v>719473</v>
      </c>
    </row>
    <row r="314" spans="1:15" ht="11.25" customHeight="1" x14ac:dyDescent="0.2">
      <c r="A314" s="264"/>
      <c r="B314" s="3" t="s">
        <v>17</v>
      </c>
      <c r="C314" s="2" t="s">
        <v>10</v>
      </c>
      <c r="D314" s="5">
        <v>1</v>
      </c>
      <c r="E314" s="5">
        <v>4</v>
      </c>
      <c r="F314" s="5">
        <v>478</v>
      </c>
      <c r="G314" s="5">
        <v>1</v>
      </c>
      <c r="H314" s="6">
        <v>1386</v>
      </c>
      <c r="I314" s="6">
        <v>1870</v>
      </c>
      <c r="J314" s="5">
        <v>164</v>
      </c>
      <c r="K314" s="5">
        <v>656</v>
      </c>
      <c r="L314" s="6">
        <v>78361</v>
      </c>
      <c r="M314" s="5">
        <v>164</v>
      </c>
      <c r="N314" s="6">
        <v>227213</v>
      </c>
      <c r="O314" s="6">
        <v>306558</v>
      </c>
    </row>
    <row r="315" spans="1:15" ht="11.25" customHeight="1" x14ac:dyDescent="0.2">
      <c r="A315" s="264"/>
      <c r="B315" s="3" t="s">
        <v>18</v>
      </c>
      <c r="C315" s="2" t="s">
        <v>11</v>
      </c>
      <c r="D315" s="5">
        <v>6</v>
      </c>
      <c r="E315" s="5">
        <v>17</v>
      </c>
      <c r="F315" s="5">
        <v>920</v>
      </c>
      <c r="G315" s="5">
        <v>4</v>
      </c>
      <c r="H315" s="6">
        <v>3001</v>
      </c>
      <c r="I315" s="6">
        <v>3948</v>
      </c>
      <c r="J315" s="6">
        <v>1218</v>
      </c>
      <c r="K315" s="6">
        <v>3451</v>
      </c>
      <c r="L315" s="6">
        <v>186765</v>
      </c>
      <c r="M315" s="5">
        <v>812</v>
      </c>
      <c r="N315" s="6">
        <v>609219</v>
      </c>
      <c r="O315" s="6">
        <v>801465</v>
      </c>
    </row>
    <row r="316" spans="1:15" ht="11.25" customHeight="1" x14ac:dyDescent="0.2">
      <c r="A316" s="265"/>
      <c r="B316" s="266" t="s">
        <v>7</v>
      </c>
      <c r="C316" s="266"/>
      <c r="D316" s="5">
        <v>74</v>
      </c>
      <c r="E316" s="5">
        <v>152</v>
      </c>
      <c r="F316" s="6">
        <v>4564</v>
      </c>
      <c r="G316" s="5">
        <v>33</v>
      </c>
      <c r="H316" s="6">
        <v>14316</v>
      </c>
      <c r="I316" s="9">
        <v>19139</v>
      </c>
      <c r="J316" s="6">
        <v>12649</v>
      </c>
      <c r="K316" s="6">
        <v>27343</v>
      </c>
      <c r="L316" s="6">
        <v>831891</v>
      </c>
      <c r="M316" s="6">
        <v>6752</v>
      </c>
      <c r="N316" s="6">
        <v>2690593</v>
      </c>
      <c r="O316" s="11">
        <v>3569228</v>
      </c>
    </row>
    <row r="317" spans="1:15" ht="11.25" customHeight="1" x14ac:dyDescent="0.2">
      <c r="A317" s="263" t="s">
        <v>42</v>
      </c>
      <c r="B317" s="3" t="s">
        <v>9</v>
      </c>
      <c r="C317" s="2" t="s">
        <v>10</v>
      </c>
      <c r="D317" s="5">
        <v>52</v>
      </c>
      <c r="E317" s="5">
        <v>1</v>
      </c>
      <c r="F317" s="4"/>
      <c r="G317" s="5">
        <v>1</v>
      </c>
      <c r="H317" s="4"/>
      <c r="I317" s="5">
        <v>54</v>
      </c>
      <c r="J317" s="6">
        <v>24129</v>
      </c>
      <c r="K317" s="5">
        <v>464</v>
      </c>
      <c r="L317" s="4"/>
      <c r="M317" s="5">
        <v>464</v>
      </c>
      <c r="N317" s="4"/>
      <c r="O317" s="6">
        <v>25057</v>
      </c>
    </row>
    <row r="318" spans="1:15" ht="11.25" customHeight="1" x14ac:dyDescent="0.2">
      <c r="A318" s="264"/>
      <c r="B318" s="3" t="s">
        <v>9</v>
      </c>
      <c r="C318" s="2" t="s">
        <v>11</v>
      </c>
      <c r="D318" s="5">
        <v>65</v>
      </c>
      <c r="E318" s="5">
        <v>1</v>
      </c>
      <c r="F318" s="4"/>
      <c r="G318" s="5">
        <v>1</v>
      </c>
      <c r="H318" s="4"/>
      <c r="I318" s="5">
        <v>67</v>
      </c>
      <c r="J318" s="6">
        <v>29256</v>
      </c>
      <c r="K318" s="5">
        <v>450</v>
      </c>
      <c r="L318" s="4"/>
      <c r="M318" s="5">
        <v>450</v>
      </c>
      <c r="N318" s="4"/>
      <c r="O318" s="6">
        <v>30156</v>
      </c>
    </row>
    <row r="319" spans="1:15" ht="11.25" customHeight="1" x14ac:dyDescent="0.2">
      <c r="A319" s="264"/>
      <c r="B319" s="3" t="s">
        <v>12</v>
      </c>
      <c r="C319" s="2" t="s">
        <v>10</v>
      </c>
      <c r="D319" s="5">
        <v>367</v>
      </c>
      <c r="E319" s="5">
        <v>9</v>
      </c>
      <c r="F319" s="5">
        <v>7</v>
      </c>
      <c r="G319" s="5">
        <v>12</v>
      </c>
      <c r="H319" s="5">
        <v>2</v>
      </c>
      <c r="I319" s="5">
        <v>397</v>
      </c>
      <c r="J319" s="6">
        <v>169401</v>
      </c>
      <c r="K319" s="6">
        <v>4154</v>
      </c>
      <c r="L319" s="6">
        <v>3231</v>
      </c>
      <c r="M319" s="6">
        <v>5539</v>
      </c>
      <c r="N319" s="5">
        <v>923</v>
      </c>
      <c r="O319" s="6">
        <v>183248</v>
      </c>
    </row>
    <row r="320" spans="1:15" ht="11.25" customHeight="1" x14ac:dyDescent="0.2">
      <c r="A320" s="264"/>
      <c r="B320" s="3" t="s">
        <v>12</v>
      </c>
      <c r="C320" s="2" t="s">
        <v>11</v>
      </c>
      <c r="D320" s="5">
        <v>330</v>
      </c>
      <c r="E320" s="5">
        <v>2</v>
      </c>
      <c r="F320" s="5">
        <v>6</v>
      </c>
      <c r="G320" s="5">
        <v>5</v>
      </c>
      <c r="H320" s="5">
        <v>2</v>
      </c>
      <c r="I320" s="5">
        <v>345</v>
      </c>
      <c r="J320" s="6">
        <v>148509</v>
      </c>
      <c r="K320" s="5">
        <v>900</v>
      </c>
      <c r="L320" s="6">
        <v>2700</v>
      </c>
      <c r="M320" s="6">
        <v>2250</v>
      </c>
      <c r="N320" s="5">
        <v>900</v>
      </c>
      <c r="O320" s="6">
        <v>155259</v>
      </c>
    </row>
    <row r="321" spans="1:15" ht="11.25" customHeight="1" x14ac:dyDescent="0.2">
      <c r="A321" s="264"/>
      <c r="B321" s="3" t="s">
        <v>13</v>
      </c>
      <c r="C321" s="2" t="s">
        <v>10</v>
      </c>
      <c r="D321" s="6">
        <v>1246</v>
      </c>
      <c r="E321" s="5">
        <v>17</v>
      </c>
      <c r="F321" s="5">
        <v>26</v>
      </c>
      <c r="G321" s="5">
        <v>31</v>
      </c>
      <c r="H321" s="5">
        <v>5</v>
      </c>
      <c r="I321" s="6">
        <v>1325</v>
      </c>
      <c r="J321" s="6">
        <v>377528</v>
      </c>
      <c r="K321" s="6">
        <v>5151</v>
      </c>
      <c r="L321" s="6">
        <v>7878</v>
      </c>
      <c r="M321" s="6">
        <v>9393</v>
      </c>
      <c r="N321" s="6">
        <v>1515</v>
      </c>
      <c r="O321" s="6">
        <v>401465</v>
      </c>
    </row>
    <row r="322" spans="1:15" ht="11.25" customHeight="1" x14ac:dyDescent="0.2">
      <c r="A322" s="264"/>
      <c r="B322" s="3" t="s">
        <v>13</v>
      </c>
      <c r="C322" s="2" t="s">
        <v>11</v>
      </c>
      <c r="D322" s="6">
        <v>1140</v>
      </c>
      <c r="E322" s="5">
        <v>12</v>
      </c>
      <c r="F322" s="5">
        <v>21</v>
      </c>
      <c r="G322" s="5">
        <v>16</v>
      </c>
      <c r="H322" s="5">
        <v>8</v>
      </c>
      <c r="I322" s="6">
        <v>1197</v>
      </c>
      <c r="J322" s="6">
        <v>363989</v>
      </c>
      <c r="K322" s="6">
        <v>3831</v>
      </c>
      <c r="L322" s="6">
        <v>6705</v>
      </c>
      <c r="M322" s="6">
        <v>5109</v>
      </c>
      <c r="N322" s="6">
        <v>2554</v>
      </c>
      <c r="O322" s="6">
        <v>382188</v>
      </c>
    </row>
    <row r="323" spans="1:15" ht="11.25" customHeight="1" x14ac:dyDescent="0.2">
      <c r="A323" s="264"/>
      <c r="B323" s="3" t="s">
        <v>14</v>
      </c>
      <c r="C323" s="2" t="s">
        <v>10</v>
      </c>
      <c r="D323" s="5">
        <v>172</v>
      </c>
      <c r="E323" s="5">
        <v>2</v>
      </c>
      <c r="F323" s="5">
        <v>5</v>
      </c>
      <c r="G323" s="5">
        <v>1</v>
      </c>
      <c r="H323" s="5">
        <v>2</v>
      </c>
      <c r="I323" s="5">
        <v>182</v>
      </c>
      <c r="J323" s="6">
        <v>17907</v>
      </c>
      <c r="K323" s="5">
        <v>208</v>
      </c>
      <c r="L323" s="5">
        <v>521</v>
      </c>
      <c r="M323" s="5">
        <v>104</v>
      </c>
      <c r="N323" s="5">
        <v>208</v>
      </c>
      <c r="O323" s="6">
        <v>18948</v>
      </c>
    </row>
    <row r="324" spans="1:15" ht="11.25" customHeight="1" x14ac:dyDescent="0.2">
      <c r="A324" s="264"/>
      <c r="B324" s="3" t="s">
        <v>14</v>
      </c>
      <c r="C324" s="2" t="s">
        <v>11</v>
      </c>
      <c r="D324" s="5">
        <v>112</v>
      </c>
      <c r="E324" s="5">
        <v>1</v>
      </c>
      <c r="F324" s="5">
        <v>3</v>
      </c>
      <c r="G324" s="5">
        <v>4</v>
      </c>
      <c r="H324" s="4"/>
      <c r="I324" s="5">
        <v>120</v>
      </c>
      <c r="J324" s="6">
        <v>21232</v>
      </c>
      <c r="K324" s="5">
        <v>190</v>
      </c>
      <c r="L324" s="5">
        <v>569</v>
      </c>
      <c r="M324" s="5">
        <v>758</v>
      </c>
      <c r="N324" s="4"/>
      <c r="O324" s="6">
        <v>22749</v>
      </c>
    </row>
    <row r="325" spans="1:15" ht="11.25" customHeight="1" x14ac:dyDescent="0.2">
      <c r="A325" s="264"/>
      <c r="B325" s="3" t="s">
        <v>15</v>
      </c>
      <c r="C325" s="2" t="s">
        <v>10</v>
      </c>
      <c r="D325" s="6">
        <v>4162</v>
      </c>
      <c r="E325" s="5">
        <v>136</v>
      </c>
      <c r="F325" s="5">
        <v>159</v>
      </c>
      <c r="G325" s="5">
        <v>72</v>
      </c>
      <c r="H325" s="5">
        <v>22</v>
      </c>
      <c r="I325" s="6">
        <v>4551</v>
      </c>
      <c r="J325" s="6">
        <v>396850</v>
      </c>
      <c r="K325" s="6">
        <v>12968</v>
      </c>
      <c r="L325" s="6">
        <v>15161</v>
      </c>
      <c r="M325" s="6">
        <v>6865</v>
      </c>
      <c r="N325" s="6">
        <v>2098</v>
      </c>
      <c r="O325" s="6">
        <v>433942</v>
      </c>
    </row>
    <row r="326" spans="1:15" ht="11.25" customHeight="1" x14ac:dyDescent="0.2">
      <c r="A326" s="264"/>
      <c r="B326" s="3" t="s">
        <v>16</v>
      </c>
      <c r="C326" s="2" t="s">
        <v>11</v>
      </c>
      <c r="D326" s="6">
        <v>3231</v>
      </c>
      <c r="E326" s="5">
        <v>69</v>
      </c>
      <c r="F326" s="5">
        <v>106</v>
      </c>
      <c r="G326" s="5">
        <v>59</v>
      </c>
      <c r="H326" s="5">
        <v>21</v>
      </c>
      <c r="I326" s="6">
        <v>3486</v>
      </c>
      <c r="J326" s="6">
        <v>614987</v>
      </c>
      <c r="K326" s="6">
        <v>13133</v>
      </c>
      <c r="L326" s="6">
        <v>20176</v>
      </c>
      <c r="M326" s="6">
        <v>11230</v>
      </c>
      <c r="N326" s="6">
        <v>3997</v>
      </c>
      <c r="O326" s="6">
        <v>663523</v>
      </c>
    </row>
    <row r="327" spans="1:15" ht="11.25" customHeight="1" x14ac:dyDescent="0.2">
      <c r="A327" s="264"/>
      <c r="B327" s="3" t="s">
        <v>17</v>
      </c>
      <c r="C327" s="2" t="s">
        <v>10</v>
      </c>
      <c r="D327" s="6">
        <v>1281</v>
      </c>
      <c r="E327" s="5">
        <v>12</v>
      </c>
      <c r="F327" s="5">
        <v>15</v>
      </c>
      <c r="G327" s="5">
        <v>3</v>
      </c>
      <c r="H327" s="4"/>
      <c r="I327" s="6">
        <v>1311</v>
      </c>
      <c r="J327" s="6">
        <v>218392</v>
      </c>
      <c r="K327" s="6">
        <v>2046</v>
      </c>
      <c r="L327" s="6">
        <v>2557</v>
      </c>
      <c r="M327" s="5">
        <v>511</v>
      </c>
      <c r="N327" s="4"/>
      <c r="O327" s="6">
        <v>223506</v>
      </c>
    </row>
    <row r="328" spans="1:15" ht="11.25" customHeight="1" x14ac:dyDescent="0.2">
      <c r="A328" s="264"/>
      <c r="B328" s="3" t="s">
        <v>18</v>
      </c>
      <c r="C328" s="2" t="s">
        <v>11</v>
      </c>
      <c r="D328" s="6">
        <v>2830</v>
      </c>
      <c r="E328" s="5">
        <v>22</v>
      </c>
      <c r="F328" s="5">
        <v>24</v>
      </c>
      <c r="G328" s="5">
        <v>7</v>
      </c>
      <c r="H328" s="5">
        <v>2</v>
      </c>
      <c r="I328" s="6">
        <v>2885</v>
      </c>
      <c r="J328" s="6">
        <v>597463</v>
      </c>
      <c r="K328" s="6">
        <v>4645</v>
      </c>
      <c r="L328" s="6">
        <v>5067</v>
      </c>
      <c r="M328" s="6">
        <v>1478</v>
      </c>
      <c r="N328" s="5">
        <v>422</v>
      </c>
      <c r="O328" s="6">
        <v>609075</v>
      </c>
    </row>
    <row r="329" spans="1:15" ht="11.25" customHeight="1" x14ac:dyDescent="0.2">
      <c r="A329" s="265"/>
      <c r="B329" s="266" t="s">
        <v>7</v>
      </c>
      <c r="C329" s="266"/>
      <c r="D329" s="6">
        <v>14988</v>
      </c>
      <c r="E329" s="5">
        <v>284</v>
      </c>
      <c r="F329" s="5">
        <v>372</v>
      </c>
      <c r="G329" s="5">
        <v>212</v>
      </c>
      <c r="H329" s="5">
        <v>64</v>
      </c>
      <c r="I329" s="9">
        <v>15920</v>
      </c>
      <c r="J329" s="6">
        <v>2979643</v>
      </c>
      <c r="K329" s="6">
        <v>48140</v>
      </c>
      <c r="L329" s="6">
        <v>64565</v>
      </c>
      <c r="M329" s="6">
        <v>44151</v>
      </c>
      <c r="N329" s="6">
        <v>12617</v>
      </c>
      <c r="O329" s="11">
        <v>3149116</v>
      </c>
    </row>
    <row r="330" spans="1:15" ht="11.25" customHeight="1" x14ac:dyDescent="0.2">
      <c r="A330" s="263" t="s">
        <v>43</v>
      </c>
      <c r="B330" s="3" t="s">
        <v>9</v>
      </c>
      <c r="C330" s="2" t="s">
        <v>10</v>
      </c>
      <c r="D330" s="5">
        <v>180</v>
      </c>
      <c r="E330" s="5">
        <v>2</v>
      </c>
      <c r="F330" s="5">
        <v>23</v>
      </c>
      <c r="G330" s="4"/>
      <c r="H330" s="4"/>
      <c r="I330" s="5">
        <v>205</v>
      </c>
      <c r="J330" s="6">
        <v>78278</v>
      </c>
      <c r="K330" s="5">
        <v>870</v>
      </c>
      <c r="L330" s="6">
        <v>10002</v>
      </c>
      <c r="M330" s="4"/>
      <c r="N330" s="4"/>
      <c r="O330" s="6">
        <v>89150</v>
      </c>
    </row>
    <row r="331" spans="1:15" ht="11.25" customHeight="1" x14ac:dyDescent="0.2">
      <c r="A331" s="264"/>
      <c r="B331" s="3" t="s">
        <v>9</v>
      </c>
      <c r="C331" s="2" t="s">
        <v>11</v>
      </c>
      <c r="D331" s="5">
        <v>143</v>
      </c>
      <c r="E331" s="5">
        <v>2</v>
      </c>
      <c r="F331" s="5">
        <v>18</v>
      </c>
      <c r="G331" s="5">
        <v>1</v>
      </c>
      <c r="H331" s="4"/>
      <c r="I331" s="5">
        <v>164</v>
      </c>
      <c r="J331" s="6">
        <v>60321</v>
      </c>
      <c r="K331" s="5">
        <v>844</v>
      </c>
      <c r="L331" s="6">
        <v>7593</v>
      </c>
      <c r="M331" s="5">
        <v>422</v>
      </c>
      <c r="N331" s="4"/>
      <c r="O331" s="6">
        <v>69180</v>
      </c>
    </row>
    <row r="332" spans="1:15" ht="11.25" customHeight="1" x14ac:dyDescent="0.2">
      <c r="A332" s="264"/>
      <c r="B332" s="3" t="s">
        <v>12</v>
      </c>
      <c r="C332" s="2" t="s">
        <v>10</v>
      </c>
      <c r="D332" s="6">
        <v>1064</v>
      </c>
      <c r="E332" s="5">
        <v>28</v>
      </c>
      <c r="F332" s="5">
        <v>84</v>
      </c>
      <c r="G332" s="5">
        <v>6</v>
      </c>
      <c r="H332" s="4"/>
      <c r="I332" s="6">
        <v>1182</v>
      </c>
      <c r="J332" s="6">
        <v>460284</v>
      </c>
      <c r="K332" s="6">
        <v>12113</v>
      </c>
      <c r="L332" s="6">
        <v>36338</v>
      </c>
      <c r="M332" s="6">
        <v>2596</v>
      </c>
      <c r="N332" s="4"/>
      <c r="O332" s="6">
        <v>511331</v>
      </c>
    </row>
    <row r="333" spans="1:15" ht="11.25" customHeight="1" x14ac:dyDescent="0.2">
      <c r="A333" s="264"/>
      <c r="B333" s="3" t="s">
        <v>12</v>
      </c>
      <c r="C333" s="2" t="s">
        <v>11</v>
      </c>
      <c r="D333" s="6">
        <v>1048</v>
      </c>
      <c r="E333" s="5">
        <v>27</v>
      </c>
      <c r="F333" s="5">
        <v>105</v>
      </c>
      <c r="G333" s="5">
        <v>7</v>
      </c>
      <c r="H333" s="5">
        <v>1</v>
      </c>
      <c r="I333" s="6">
        <v>1188</v>
      </c>
      <c r="J333" s="6">
        <v>442013</v>
      </c>
      <c r="K333" s="6">
        <v>11388</v>
      </c>
      <c r="L333" s="6">
        <v>44286</v>
      </c>
      <c r="M333" s="6">
        <v>2952</v>
      </c>
      <c r="N333" s="5">
        <v>422</v>
      </c>
      <c r="O333" s="6">
        <v>501061</v>
      </c>
    </row>
    <row r="334" spans="1:15" ht="11.25" customHeight="1" x14ac:dyDescent="0.2">
      <c r="A334" s="264"/>
      <c r="B334" s="3" t="s">
        <v>13</v>
      </c>
      <c r="C334" s="2" t="s">
        <v>10</v>
      </c>
      <c r="D334" s="6">
        <v>3188</v>
      </c>
      <c r="E334" s="5">
        <v>115</v>
      </c>
      <c r="F334" s="5">
        <v>398</v>
      </c>
      <c r="G334" s="5">
        <v>54</v>
      </c>
      <c r="H334" s="5">
        <v>4</v>
      </c>
      <c r="I334" s="6">
        <v>3759</v>
      </c>
      <c r="J334" s="6">
        <v>905284</v>
      </c>
      <c r="K334" s="6">
        <v>32656</v>
      </c>
      <c r="L334" s="6">
        <v>113019</v>
      </c>
      <c r="M334" s="6">
        <v>15334</v>
      </c>
      <c r="N334" s="6">
        <v>1136</v>
      </c>
      <c r="O334" s="6">
        <v>1067429</v>
      </c>
    </row>
    <row r="335" spans="1:15" ht="11.25" customHeight="1" x14ac:dyDescent="0.2">
      <c r="A335" s="264"/>
      <c r="B335" s="3" t="s">
        <v>13</v>
      </c>
      <c r="C335" s="2" t="s">
        <v>11</v>
      </c>
      <c r="D335" s="6">
        <v>2900</v>
      </c>
      <c r="E335" s="5">
        <v>137</v>
      </c>
      <c r="F335" s="5">
        <v>414</v>
      </c>
      <c r="G335" s="5">
        <v>49</v>
      </c>
      <c r="H335" s="5">
        <v>4</v>
      </c>
      <c r="I335" s="6">
        <v>3504</v>
      </c>
      <c r="J335" s="6">
        <v>867795</v>
      </c>
      <c r="K335" s="6">
        <v>40996</v>
      </c>
      <c r="L335" s="6">
        <v>123885</v>
      </c>
      <c r="M335" s="6">
        <v>14663</v>
      </c>
      <c r="N335" s="6">
        <v>1197</v>
      </c>
      <c r="O335" s="6">
        <v>1048536</v>
      </c>
    </row>
    <row r="336" spans="1:15" ht="11.25" customHeight="1" x14ac:dyDescent="0.2">
      <c r="A336" s="264"/>
      <c r="B336" s="3" t="s">
        <v>14</v>
      </c>
      <c r="C336" s="2" t="s">
        <v>10</v>
      </c>
      <c r="D336" s="5">
        <v>472</v>
      </c>
      <c r="E336" s="5">
        <v>11</v>
      </c>
      <c r="F336" s="5">
        <v>124</v>
      </c>
      <c r="G336" s="5">
        <v>13</v>
      </c>
      <c r="H336" s="5">
        <v>3</v>
      </c>
      <c r="I336" s="5">
        <v>623</v>
      </c>
      <c r="J336" s="6">
        <v>46055</v>
      </c>
      <c r="K336" s="6">
        <v>1073</v>
      </c>
      <c r="L336" s="6">
        <v>12099</v>
      </c>
      <c r="M336" s="6">
        <v>1268</v>
      </c>
      <c r="N336" s="5">
        <v>293</v>
      </c>
      <c r="O336" s="6">
        <v>60788</v>
      </c>
    </row>
    <row r="337" spans="1:15" ht="11.25" customHeight="1" x14ac:dyDescent="0.2">
      <c r="A337" s="264"/>
      <c r="B337" s="3" t="s">
        <v>14</v>
      </c>
      <c r="C337" s="2" t="s">
        <v>11</v>
      </c>
      <c r="D337" s="5">
        <v>426</v>
      </c>
      <c r="E337" s="5">
        <v>46</v>
      </c>
      <c r="F337" s="5">
        <v>76</v>
      </c>
      <c r="G337" s="5">
        <v>11</v>
      </c>
      <c r="H337" s="5">
        <v>1</v>
      </c>
      <c r="I337" s="5">
        <v>560</v>
      </c>
      <c r="J337" s="6">
        <v>75688</v>
      </c>
      <c r="K337" s="6">
        <v>8173</v>
      </c>
      <c r="L337" s="6">
        <v>13503</v>
      </c>
      <c r="M337" s="6">
        <v>1954</v>
      </c>
      <c r="N337" s="5">
        <v>178</v>
      </c>
      <c r="O337" s="6">
        <v>99496</v>
      </c>
    </row>
    <row r="338" spans="1:15" ht="11.25" customHeight="1" x14ac:dyDescent="0.2">
      <c r="A338" s="264"/>
      <c r="B338" s="3" t="s">
        <v>15</v>
      </c>
      <c r="C338" s="2" t="s">
        <v>10</v>
      </c>
      <c r="D338" s="6">
        <v>6993</v>
      </c>
      <c r="E338" s="5">
        <v>379</v>
      </c>
      <c r="F338" s="6">
        <v>2048</v>
      </c>
      <c r="G338" s="6">
        <v>2136</v>
      </c>
      <c r="H338" s="5">
        <v>23</v>
      </c>
      <c r="I338" s="6">
        <v>11579</v>
      </c>
      <c r="J338" s="6">
        <v>624919</v>
      </c>
      <c r="K338" s="6">
        <v>33869</v>
      </c>
      <c r="L338" s="6">
        <v>183016</v>
      </c>
      <c r="M338" s="6">
        <v>190880</v>
      </c>
      <c r="N338" s="6">
        <v>2055</v>
      </c>
      <c r="O338" s="6">
        <v>1034739</v>
      </c>
    </row>
    <row r="339" spans="1:15" ht="11.25" customHeight="1" x14ac:dyDescent="0.2">
      <c r="A339" s="264"/>
      <c r="B339" s="3" t="s">
        <v>16</v>
      </c>
      <c r="C339" s="2" t="s">
        <v>11</v>
      </c>
      <c r="D339" s="6">
        <v>7920</v>
      </c>
      <c r="E339" s="5">
        <v>269</v>
      </c>
      <c r="F339" s="6">
        <v>1522</v>
      </c>
      <c r="G339" s="5">
        <v>547</v>
      </c>
      <c r="H339" s="5">
        <v>26</v>
      </c>
      <c r="I339" s="6">
        <v>10284</v>
      </c>
      <c r="J339" s="6">
        <v>1412829</v>
      </c>
      <c r="K339" s="6">
        <v>47986</v>
      </c>
      <c r="L339" s="6">
        <v>271506</v>
      </c>
      <c r="M339" s="6">
        <v>97578</v>
      </c>
      <c r="N339" s="6">
        <v>4638</v>
      </c>
      <c r="O339" s="6">
        <v>1834537</v>
      </c>
    </row>
    <row r="340" spans="1:15" ht="11.25" customHeight="1" x14ac:dyDescent="0.2">
      <c r="A340" s="264"/>
      <c r="B340" s="3" t="s">
        <v>17</v>
      </c>
      <c r="C340" s="2" t="s">
        <v>10</v>
      </c>
      <c r="D340" s="6">
        <v>2500</v>
      </c>
      <c r="E340" s="5">
        <v>53</v>
      </c>
      <c r="F340" s="5">
        <v>723</v>
      </c>
      <c r="G340" s="5">
        <v>220</v>
      </c>
      <c r="H340" s="5">
        <v>2</v>
      </c>
      <c r="I340" s="6">
        <v>3498</v>
      </c>
      <c r="J340" s="6">
        <v>399450</v>
      </c>
      <c r="K340" s="6">
        <v>8468</v>
      </c>
      <c r="L340" s="6">
        <v>115521</v>
      </c>
      <c r="M340" s="6">
        <v>35152</v>
      </c>
      <c r="N340" s="5">
        <v>320</v>
      </c>
      <c r="O340" s="6">
        <v>558911</v>
      </c>
    </row>
    <row r="341" spans="1:15" ht="11.25" customHeight="1" x14ac:dyDescent="0.2">
      <c r="A341" s="264"/>
      <c r="B341" s="3" t="s">
        <v>18</v>
      </c>
      <c r="C341" s="2" t="s">
        <v>11</v>
      </c>
      <c r="D341" s="6">
        <v>6456</v>
      </c>
      <c r="E341" s="5">
        <v>95</v>
      </c>
      <c r="F341" s="6">
        <v>1807</v>
      </c>
      <c r="G341" s="5">
        <v>171</v>
      </c>
      <c r="H341" s="5">
        <v>9</v>
      </c>
      <c r="I341" s="6">
        <v>8538</v>
      </c>
      <c r="J341" s="6">
        <v>1277389</v>
      </c>
      <c r="K341" s="6">
        <v>18797</v>
      </c>
      <c r="L341" s="6">
        <v>357535</v>
      </c>
      <c r="M341" s="6">
        <v>33834</v>
      </c>
      <c r="N341" s="6">
        <v>1781</v>
      </c>
      <c r="O341" s="6">
        <v>1689336</v>
      </c>
    </row>
    <row r="342" spans="1:15" ht="11.25" customHeight="1" x14ac:dyDescent="0.2">
      <c r="A342" s="265"/>
      <c r="B342" s="266" t="s">
        <v>7</v>
      </c>
      <c r="C342" s="266"/>
      <c r="D342" s="6">
        <v>33290</v>
      </c>
      <c r="E342" s="6">
        <v>1164</v>
      </c>
      <c r="F342" s="6">
        <v>7342</v>
      </c>
      <c r="G342" s="6">
        <v>3215</v>
      </c>
      <c r="H342" s="5">
        <v>73</v>
      </c>
      <c r="I342" s="9">
        <v>45084</v>
      </c>
      <c r="J342" s="6">
        <v>6650305</v>
      </c>
      <c r="K342" s="6">
        <v>217233</v>
      </c>
      <c r="L342" s="6">
        <v>1288303</v>
      </c>
      <c r="M342" s="6">
        <v>396633</v>
      </c>
      <c r="N342" s="6">
        <v>12020</v>
      </c>
      <c r="O342" s="11">
        <v>8564494</v>
      </c>
    </row>
    <row r="343" spans="1:15" ht="11.25" customHeight="1" x14ac:dyDescent="0.2">
      <c r="A343" s="263" t="s">
        <v>44</v>
      </c>
      <c r="B343" s="3" t="s">
        <v>9</v>
      </c>
      <c r="C343" s="2" t="s">
        <v>10</v>
      </c>
      <c r="D343" s="4"/>
      <c r="E343" s="4"/>
      <c r="F343" s="5">
        <v>30</v>
      </c>
      <c r="G343" s="4"/>
      <c r="H343" s="5">
        <v>27</v>
      </c>
      <c r="I343" s="5">
        <v>57</v>
      </c>
      <c r="J343" s="4"/>
      <c r="K343" s="4"/>
      <c r="L343" s="6">
        <v>14794</v>
      </c>
      <c r="M343" s="4"/>
      <c r="N343" s="6">
        <v>13315</v>
      </c>
      <c r="O343" s="6">
        <v>28109</v>
      </c>
    </row>
    <row r="344" spans="1:15" ht="11.25" customHeight="1" x14ac:dyDescent="0.2">
      <c r="A344" s="264"/>
      <c r="B344" s="3" t="s">
        <v>9</v>
      </c>
      <c r="C344" s="2" t="s">
        <v>11</v>
      </c>
      <c r="D344" s="4"/>
      <c r="E344" s="4"/>
      <c r="F344" s="5">
        <v>29</v>
      </c>
      <c r="G344" s="4"/>
      <c r="H344" s="5">
        <v>23</v>
      </c>
      <c r="I344" s="5">
        <v>52</v>
      </c>
      <c r="J344" s="4"/>
      <c r="K344" s="4"/>
      <c r="L344" s="6">
        <v>13872</v>
      </c>
      <c r="M344" s="4"/>
      <c r="N344" s="6">
        <v>11002</v>
      </c>
      <c r="O344" s="6">
        <v>24874</v>
      </c>
    </row>
    <row r="345" spans="1:15" ht="11.25" customHeight="1" x14ac:dyDescent="0.2">
      <c r="A345" s="264"/>
      <c r="B345" s="3" t="s">
        <v>12</v>
      </c>
      <c r="C345" s="2" t="s">
        <v>10</v>
      </c>
      <c r="D345" s="5">
        <v>11</v>
      </c>
      <c r="E345" s="5">
        <v>3</v>
      </c>
      <c r="F345" s="5">
        <v>200</v>
      </c>
      <c r="G345" s="5">
        <v>2</v>
      </c>
      <c r="H345" s="5">
        <v>116</v>
      </c>
      <c r="I345" s="5">
        <v>332</v>
      </c>
      <c r="J345" s="6">
        <v>5396</v>
      </c>
      <c r="K345" s="6">
        <v>1472</v>
      </c>
      <c r="L345" s="6">
        <v>98113</v>
      </c>
      <c r="M345" s="5">
        <v>981</v>
      </c>
      <c r="N345" s="6">
        <v>56906</v>
      </c>
      <c r="O345" s="6">
        <v>162868</v>
      </c>
    </row>
    <row r="346" spans="1:15" ht="11.25" customHeight="1" x14ac:dyDescent="0.2">
      <c r="A346" s="264"/>
      <c r="B346" s="3" t="s">
        <v>12</v>
      </c>
      <c r="C346" s="2" t="s">
        <v>11</v>
      </c>
      <c r="D346" s="5">
        <v>7</v>
      </c>
      <c r="E346" s="5">
        <v>3</v>
      </c>
      <c r="F346" s="5">
        <v>187</v>
      </c>
      <c r="G346" s="5">
        <v>1</v>
      </c>
      <c r="H346" s="5">
        <v>104</v>
      </c>
      <c r="I346" s="5">
        <v>302</v>
      </c>
      <c r="J346" s="6">
        <v>3348</v>
      </c>
      <c r="K346" s="6">
        <v>1435</v>
      </c>
      <c r="L346" s="6">
        <v>89439</v>
      </c>
      <c r="M346" s="5">
        <v>478</v>
      </c>
      <c r="N346" s="6">
        <v>49742</v>
      </c>
      <c r="O346" s="6">
        <v>144442</v>
      </c>
    </row>
    <row r="347" spans="1:15" ht="11.25" customHeight="1" x14ac:dyDescent="0.2">
      <c r="A347" s="264"/>
      <c r="B347" s="3" t="s">
        <v>13</v>
      </c>
      <c r="C347" s="2" t="s">
        <v>10</v>
      </c>
      <c r="D347" s="5">
        <v>19</v>
      </c>
      <c r="E347" s="5">
        <v>14</v>
      </c>
      <c r="F347" s="5">
        <v>424</v>
      </c>
      <c r="G347" s="5">
        <v>2</v>
      </c>
      <c r="H347" s="5">
        <v>574</v>
      </c>
      <c r="I347" s="6">
        <v>1033</v>
      </c>
      <c r="J347" s="6">
        <v>6118</v>
      </c>
      <c r="K347" s="6">
        <v>4508</v>
      </c>
      <c r="L347" s="6">
        <v>136536</v>
      </c>
      <c r="M347" s="5">
        <v>644</v>
      </c>
      <c r="N347" s="6">
        <v>184838</v>
      </c>
      <c r="O347" s="6">
        <v>332644</v>
      </c>
    </row>
    <row r="348" spans="1:15" ht="11.25" customHeight="1" x14ac:dyDescent="0.2">
      <c r="A348" s="264"/>
      <c r="B348" s="3" t="s">
        <v>13</v>
      </c>
      <c r="C348" s="2" t="s">
        <v>11</v>
      </c>
      <c r="D348" s="5">
        <v>8</v>
      </c>
      <c r="E348" s="5">
        <v>18</v>
      </c>
      <c r="F348" s="5">
        <v>377</v>
      </c>
      <c r="G348" s="5">
        <v>1</v>
      </c>
      <c r="H348" s="5">
        <v>542</v>
      </c>
      <c r="I348" s="5">
        <v>946</v>
      </c>
      <c r="J348" s="6">
        <v>2715</v>
      </c>
      <c r="K348" s="6">
        <v>6108</v>
      </c>
      <c r="L348" s="6">
        <v>127930</v>
      </c>
      <c r="M348" s="5">
        <v>339</v>
      </c>
      <c r="N348" s="6">
        <v>183921</v>
      </c>
      <c r="O348" s="6">
        <v>321013</v>
      </c>
    </row>
    <row r="349" spans="1:15" ht="11.25" customHeight="1" x14ac:dyDescent="0.2">
      <c r="A349" s="264"/>
      <c r="B349" s="3" t="s">
        <v>14</v>
      </c>
      <c r="C349" s="2" t="s">
        <v>10</v>
      </c>
      <c r="D349" s="5">
        <v>2</v>
      </c>
      <c r="E349" s="5">
        <v>6</v>
      </c>
      <c r="F349" s="5">
        <v>68</v>
      </c>
      <c r="G349" s="4"/>
      <c r="H349" s="5">
        <v>95</v>
      </c>
      <c r="I349" s="5">
        <v>171</v>
      </c>
      <c r="J349" s="5">
        <v>221</v>
      </c>
      <c r="K349" s="5">
        <v>664</v>
      </c>
      <c r="L349" s="6">
        <v>7524</v>
      </c>
      <c r="M349" s="4"/>
      <c r="N349" s="6">
        <v>10512</v>
      </c>
      <c r="O349" s="6">
        <v>18921</v>
      </c>
    </row>
    <row r="350" spans="1:15" ht="11.25" customHeight="1" x14ac:dyDescent="0.2">
      <c r="A350" s="264"/>
      <c r="B350" s="3" t="s">
        <v>14</v>
      </c>
      <c r="C350" s="2" t="s">
        <v>11</v>
      </c>
      <c r="D350" s="5">
        <v>1</v>
      </c>
      <c r="E350" s="5">
        <v>9</v>
      </c>
      <c r="F350" s="5">
        <v>52</v>
      </c>
      <c r="G350" s="4"/>
      <c r="H350" s="5">
        <v>79</v>
      </c>
      <c r="I350" s="5">
        <v>141</v>
      </c>
      <c r="J350" s="5">
        <v>201</v>
      </c>
      <c r="K350" s="6">
        <v>1813</v>
      </c>
      <c r="L350" s="6">
        <v>10477</v>
      </c>
      <c r="M350" s="4"/>
      <c r="N350" s="6">
        <v>15917</v>
      </c>
      <c r="O350" s="6">
        <v>28408</v>
      </c>
    </row>
    <row r="351" spans="1:15" ht="11.25" customHeight="1" x14ac:dyDescent="0.2">
      <c r="A351" s="264"/>
      <c r="B351" s="3" t="s">
        <v>15</v>
      </c>
      <c r="C351" s="2" t="s">
        <v>10</v>
      </c>
      <c r="D351" s="5">
        <v>104</v>
      </c>
      <c r="E351" s="5">
        <v>207</v>
      </c>
      <c r="F351" s="6">
        <v>1486</v>
      </c>
      <c r="G351" s="5">
        <v>20</v>
      </c>
      <c r="H351" s="6">
        <v>1943</v>
      </c>
      <c r="I351" s="6">
        <v>3760</v>
      </c>
      <c r="J351" s="6">
        <v>10539</v>
      </c>
      <c r="K351" s="6">
        <v>20977</v>
      </c>
      <c r="L351" s="6">
        <v>150589</v>
      </c>
      <c r="M351" s="6">
        <v>2027</v>
      </c>
      <c r="N351" s="6">
        <v>196900</v>
      </c>
      <c r="O351" s="6">
        <v>381032</v>
      </c>
    </row>
    <row r="352" spans="1:15" ht="11.25" customHeight="1" x14ac:dyDescent="0.2">
      <c r="A352" s="264"/>
      <c r="B352" s="3" t="s">
        <v>16</v>
      </c>
      <c r="C352" s="2" t="s">
        <v>11</v>
      </c>
      <c r="D352" s="5">
        <v>79</v>
      </c>
      <c r="E352" s="5">
        <v>94</v>
      </c>
      <c r="F352" s="6">
        <v>1007</v>
      </c>
      <c r="G352" s="5">
        <v>10</v>
      </c>
      <c r="H352" s="6">
        <v>1756</v>
      </c>
      <c r="I352" s="6">
        <v>2946</v>
      </c>
      <c r="J352" s="6">
        <v>15981</v>
      </c>
      <c r="K352" s="6">
        <v>19015</v>
      </c>
      <c r="L352" s="6">
        <v>203707</v>
      </c>
      <c r="M352" s="6">
        <v>2023</v>
      </c>
      <c r="N352" s="6">
        <v>355224</v>
      </c>
      <c r="O352" s="6">
        <v>595950</v>
      </c>
    </row>
    <row r="353" spans="1:15" ht="11.25" customHeight="1" x14ac:dyDescent="0.2">
      <c r="A353" s="264"/>
      <c r="B353" s="3" t="s">
        <v>17</v>
      </c>
      <c r="C353" s="2" t="s">
        <v>10</v>
      </c>
      <c r="D353" s="5">
        <v>7</v>
      </c>
      <c r="E353" s="5">
        <v>44</v>
      </c>
      <c r="F353" s="5">
        <v>527</v>
      </c>
      <c r="G353" s="5">
        <v>1</v>
      </c>
      <c r="H353" s="5">
        <v>709</v>
      </c>
      <c r="I353" s="6">
        <v>1288</v>
      </c>
      <c r="J353" s="6">
        <v>1268</v>
      </c>
      <c r="K353" s="6">
        <v>7972</v>
      </c>
      <c r="L353" s="6">
        <v>95487</v>
      </c>
      <c r="M353" s="5">
        <v>181</v>
      </c>
      <c r="N353" s="6">
        <v>128464</v>
      </c>
      <c r="O353" s="6">
        <v>233372</v>
      </c>
    </row>
    <row r="354" spans="1:15" ht="11.25" customHeight="1" x14ac:dyDescent="0.2">
      <c r="A354" s="264"/>
      <c r="B354" s="3" t="s">
        <v>18</v>
      </c>
      <c r="C354" s="2" t="s">
        <v>11</v>
      </c>
      <c r="D354" s="5">
        <v>14</v>
      </c>
      <c r="E354" s="5">
        <v>67</v>
      </c>
      <c r="F354" s="6">
        <v>1048</v>
      </c>
      <c r="G354" s="5">
        <v>1</v>
      </c>
      <c r="H354" s="6">
        <v>1528</v>
      </c>
      <c r="I354" s="6">
        <v>2658</v>
      </c>
      <c r="J354" s="6">
        <v>3141</v>
      </c>
      <c r="K354" s="6">
        <v>15033</v>
      </c>
      <c r="L354" s="6">
        <v>235144</v>
      </c>
      <c r="M354" s="5">
        <v>224</v>
      </c>
      <c r="N354" s="6">
        <v>342844</v>
      </c>
      <c r="O354" s="6">
        <v>596386</v>
      </c>
    </row>
    <row r="355" spans="1:15" ht="11.25" customHeight="1" x14ac:dyDescent="0.2">
      <c r="A355" s="265"/>
      <c r="B355" s="266" t="s">
        <v>7</v>
      </c>
      <c r="C355" s="266"/>
      <c r="D355" s="5">
        <v>252</v>
      </c>
      <c r="E355" s="5">
        <v>465</v>
      </c>
      <c r="F355" s="6">
        <v>5435</v>
      </c>
      <c r="G355" s="5">
        <v>38</v>
      </c>
      <c r="H355" s="6">
        <v>7496</v>
      </c>
      <c r="I355" s="9">
        <v>13686</v>
      </c>
      <c r="J355" s="6">
        <v>48928</v>
      </c>
      <c r="K355" s="6">
        <v>78997</v>
      </c>
      <c r="L355" s="6">
        <v>1183612</v>
      </c>
      <c r="M355" s="6">
        <v>6897</v>
      </c>
      <c r="N355" s="6">
        <v>1549585</v>
      </c>
      <c r="O355" s="11">
        <v>2868019</v>
      </c>
    </row>
    <row r="356" spans="1:15" ht="11.25" customHeight="1" x14ac:dyDescent="0.2">
      <c r="A356" s="263" t="s">
        <v>45</v>
      </c>
      <c r="B356" s="3" t="s">
        <v>9</v>
      </c>
      <c r="C356" s="2" t="s">
        <v>10</v>
      </c>
      <c r="D356" s="5">
        <v>1</v>
      </c>
      <c r="E356" s="5">
        <v>62</v>
      </c>
      <c r="F356" s="5">
        <v>6</v>
      </c>
      <c r="G356" s="5">
        <v>2</v>
      </c>
      <c r="H356" s="4"/>
      <c r="I356" s="5">
        <v>71</v>
      </c>
      <c r="J356" s="5">
        <v>471</v>
      </c>
      <c r="K356" s="6">
        <v>29200</v>
      </c>
      <c r="L356" s="6">
        <v>2826</v>
      </c>
      <c r="M356" s="5">
        <v>942</v>
      </c>
      <c r="N356" s="4"/>
      <c r="O356" s="6">
        <v>33439</v>
      </c>
    </row>
    <row r="357" spans="1:15" ht="11.25" customHeight="1" x14ac:dyDescent="0.2">
      <c r="A357" s="264"/>
      <c r="B357" s="3" t="s">
        <v>9</v>
      </c>
      <c r="C357" s="2" t="s">
        <v>11</v>
      </c>
      <c r="D357" s="4"/>
      <c r="E357" s="5">
        <v>50</v>
      </c>
      <c r="F357" s="5">
        <v>4</v>
      </c>
      <c r="G357" s="4"/>
      <c r="H357" s="4"/>
      <c r="I357" s="5">
        <v>54</v>
      </c>
      <c r="J357" s="4"/>
      <c r="K357" s="6">
        <v>22842</v>
      </c>
      <c r="L357" s="6">
        <v>1827</v>
      </c>
      <c r="M357" s="4"/>
      <c r="N357" s="4"/>
      <c r="O357" s="6">
        <v>24669</v>
      </c>
    </row>
    <row r="358" spans="1:15" ht="11.25" customHeight="1" x14ac:dyDescent="0.2">
      <c r="A358" s="264"/>
      <c r="B358" s="3" t="s">
        <v>12</v>
      </c>
      <c r="C358" s="2" t="s">
        <v>10</v>
      </c>
      <c r="D358" s="5">
        <v>11</v>
      </c>
      <c r="E358" s="5">
        <v>329</v>
      </c>
      <c r="F358" s="5">
        <v>58</v>
      </c>
      <c r="G358" s="5">
        <v>1</v>
      </c>
      <c r="H358" s="5">
        <v>2</v>
      </c>
      <c r="I358" s="5">
        <v>401</v>
      </c>
      <c r="J358" s="6">
        <v>5154</v>
      </c>
      <c r="K358" s="6">
        <v>154138</v>
      </c>
      <c r="L358" s="6">
        <v>27173</v>
      </c>
      <c r="M358" s="5">
        <v>469</v>
      </c>
      <c r="N358" s="5">
        <v>937</v>
      </c>
      <c r="O358" s="6">
        <v>187871</v>
      </c>
    </row>
    <row r="359" spans="1:15" ht="11.25" customHeight="1" x14ac:dyDescent="0.2">
      <c r="A359" s="264"/>
      <c r="B359" s="3" t="s">
        <v>12</v>
      </c>
      <c r="C359" s="2" t="s">
        <v>11</v>
      </c>
      <c r="D359" s="5">
        <v>11</v>
      </c>
      <c r="E359" s="5">
        <v>333</v>
      </c>
      <c r="F359" s="5">
        <v>71</v>
      </c>
      <c r="G359" s="5">
        <v>4</v>
      </c>
      <c r="H359" s="4"/>
      <c r="I359" s="5">
        <v>419</v>
      </c>
      <c r="J359" s="6">
        <v>5025</v>
      </c>
      <c r="K359" s="6">
        <v>152106</v>
      </c>
      <c r="L359" s="6">
        <v>32431</v>
      </c>
      <c r="M359" s="6">
        <v>1827</v>
      </c>
      <c r="N359" s="4"/>
      <c r="O359" s="6">
        <v>191389</v>
      </c>
    </row>
    <row r="360" spans="1:15" ht="11.25" customHeight="1" x14ac:dyDescent="0.2">
      <c r="A360" s="264"/>
      <c r="B360" s="3" t="s">
        <v>13</v>
      </c>
      <c r="C360" s="2" t="s">
        <v>10</v>
      </c>
      <c r="D360" s="5">
        <v>21</v>
      </c>
      <c r="E360" s="6">
        <v>1287</v>
      </c>
      <c r="F360" s="5">
        <v>166</v>
      </c>
      <c r="G360" s="5">
        <v>3</v>
      </c>
      <c r="H360" s="4"/>
      <c r="I360" s="6">
        <v>1477</v>
      </c>
      <c r="J360" s="6">
        <v>6458</v>
      </c>
      <c r="K360" s="6">
        <v>395798</v>
      </c>
      <c r="L360" s="6">
        <v>51051</v>
      </c>
      <c r="M360" s="5">
        <v>923</v>
      </c>
      <c r="N360" s="4"/>
      <c r="O360" s="6">
        <v>454230</v>
      </c>
    </row>
    <row r="361" spans="1:15" ht="11.25" customHeight="1" x14ac:dyDescent="0.2">
      <c r="A361" s="264"/>
      <c r="B361" s="3" t="s">
        <v>13</v>
      </c>
      <c r="C361" s="2" t="s">
        <v>11</v>
      </c>
      <c r="D361" s="5">
        <v>20</v>
      </c>
      <c r="E361" s="6">
        <v>1095</v>
      </c>
      <c r="F361" s="5">
        <v>128</v>
      </c>
      <c r="G361" s="5">
        <v>5</v>
      </c>
      <c r="H361" s="5">
        <v>6</v>
      </c>
      <c r="I361" s="6">
        <v>1254</v>
      </c>
      <c r="J361" s="6">
        <v>6482</v>
      </c>
      <c r="K361" s="6">
        <v>354864</v>
      </c>
      <c r="L361" s="6">
        <v>41482</v>
      </c>
      <c r="M361" s="6">
        <v>1620</v>
      </c>
      <c r="N361" s="6">
        <v>1944</v>
      </c>
      <c r="O361" s="6">
        <v>406392</v>
      </c>
    </row>
    <row r="362" spans="1:15" ht="11.25" customHeight="1" x14ac:dyDescent="0.2">
      <c r="A362" s="264"/>
      <c r="B362" s="3" t="s">
        <v>14</v>
      </c>
      <c r="C362" s="2" t="s">
        <v>10</v>
      </c>
      <c r="D362" s="5">
        <v>5</v>
      </c>
      <c r="E362" s="5">
        <v>277</v>
      </c>
      <c r="F362" s="5">
        <v>42</v>
      </c>
      <c r="G362" s="5">
        <v>3</v>
      </c>
      <c r="H362" s="5">
        <v>1</v>
      </c>
      <c r="I362" s="5">
        <v>328</v>
      </c>
      <c r="J362" s="5">
        <v>528</v>
      </c>
      <c r="K362" s="6">
        <v>29272</v>
      </c>
      <c r="L362" s="6">
        <v>4438</v>
      </c>
      <c r="M362" s="5">
        <v>317</v>
      </c>
      <c r="N362" s="5">
        <v>106</v>
      </c>
      <c r="O362" s="6">
        <v>34661</v>
      </c>
    </row>
    <row r="363" spans="1:15" ht="11.25" customHeight="1" x14ac:dyDescent="0.2">
      <c r="A363" s="264"/>
      <c r="B363" s="3" t="s">
        <v>14</v>
      </c>
      <c r="C363" s="2" t="s">
        <v>11</v>
      </c>
      <c r="D363" s="5">
        <v>4</v>
      </c>
      <c r="E363" s="5">
        <v>173</v>
      </c>
      <c r="F363" s="5">
        <v>29</v>
      </c>
      <c r="G363" s="5">
        <v>2</v>
      </c>
      <c r="H363" s="4"/>
      <c r="I363" s="5">
        <v>208</v>
      </c>
      <c r="J363" s="5">
        <v>770</v>
      </c>
      <c r="K363" s="6">
        <v>33288</v>
      </c>
      <c r="L363" s="6">
        <v>5580</v>
      </c>
      <c r="M363" s="5">
        <v>385</v>
      </c>
      <c r="N363" s="4"/>
      <c r="O363" s="6">
        <v>40023</v>
      </c>
    </row>
    <row r="364" spans="1:15" ht="11.25" customHeight="1" x14ac:dyDescent="0.2">
      <c r="A364" s="264"/>
      <c r="B364" s="3" t="s">
        <v>15</v>
      </c>
      <c r="C364" s="2" t="s">
        <v>10</v>
      </c>
      <c r="D364" s="5">
        <v>134</v>
      </c>
      <c r="E364" s="6">
        <v>3643</v>
      </c>
      <c r="F364" s="5">
        <v>686</v>
      </c>
      <c r="G364" s="5">
        <v>60</v>
      </c>
      <c r="H364" s="5">
        <v>8</v>
      </c>
      <c r="I364" s="6">
        <v>4531</v>
      </c>
      <c r="J364" s="6">
        <v>12969</v>
      </c>
      <c r="K364" s="6">
        <v>352572</v>
      </c>
      <c r="L364" s="6">
        <v>66392</v>
      </c>
      <c r="M364" s="6">
        <v>5807</v>
      </c>
      <c r="N364" s="5">
        <v>774</v>
      </c>
      <c r="O364" s="6">
        <v>438514</v>
      </c>
    </row>
    <row r="365" spans="1:15" ht="11.25" customHeight="1" x14ac:dyDescent="0.2">
      <c r="A365" s="264"/>
      <c r="B365" s="3" t="s">
        <v>16</v>
      </c>
      <c r="C365" s="2" t="s">
        <v>11</v>
      </c>
      <c r="D365" s="5">
        <v>82</v>
      </c>
      <c r="E365" s="6">
        <v>3162</v>
      </c>
      <c r="F365" s="5">
        <v>594</v>
      </c>
      <c r="G365" s="5">
        <v>29</v>
      </c>
      <c r="H365" s="5">
        <v>12</v>
      </c>
      <c r="I365" s="6">
        <v>3879</v>
      </c>
      <c r="J365" s="6">
        <v>15842</v>
      </c>
      <c r="K365" s="6">
        <v>610878</v>
      </c>
      <c r="L365" s="6">
        <v>114757</v>
      </c>
      <c r="M365" s="6">
        <v>5603</v>
      </c>
      <c r="N365" s="6">
        <v>2318</v>
      </c>
      <c r="O365" s="6">
        <v>749398</v>
      </c>
    </row>
    <row r="366" spans="1:15" ht="11.25" customHeight="1" x14ac:dyDescent="0.2">
      <c r="A366" s="264"/>
      <c r="B366" s="3" t="s">
        <v>17</v>
      </c>
      <c r="C366" s="2" t="s">
        <v>10</v>
      </c>
      <c r="D366" s="5">
        <v>15</v>
      </c>
      <c r="E366" s="5">
        <v>833</v>
      </c>
      <c r="F366" s="5">
        <v>192</v>
      </c>
      <c r="G366" s="5">
        <v>1</v>
      </c>
      <c r="H366" s="4"/>
      <c r="I366" s="6">
        <v>1041</v>
      </c>
      <c r="J366" s="6">
        <v>2596</v>
      </c>
      <c r="K366" s="6">
        <v>144144</v>
      </c>
      <c r="L366" s="6">
        <v>33224</v>
      </c>
      <c r="M366" s="5">
        <v>173</v>
      </c>
      <c r="N366" s="4"/>
      <c r="O366" s="6">
        <v>180137</v>
      </c>
    </row>
    <row r="367" spans="1:15" ht="11.25" customHeight="1" x14ac:dyDescent="0.2">
      <c r="A367" s="264"/>
      <c r="B367" s="3" t="s">
        <v>18</v>
      </c>
      <c r="C367" s="2" t="s">
        <v>11</v>
      </c>
      <c r="D367" s="5">
        <v>18</v>
      </c>
      <c r="E367" s="6">
        <v>1937</v>
      </c>
      <c r="F367" s="5">
        <v>401</v>
      </c>
      <c r="G367" s="5">
        <v>10</v>
      </c>
      <c r="H367" s="5">
        <v>2</v>
      </c>
      <c r="I367" s="6">
        <v>2368</v>
      </c>
      <c r="J367" s="6">
        <v>3857</v>
      </c>
      <c r="K367" s="6">
        <v>415067</v>
      </c>
      <c r="L367" s="6">
        <v>85928</v>
      </c>
      <c r="M367" s="6">
        <v>2143</v>
      </c>
      <c r="N367" s="5">
        <v>429</v>
      </c>
      <c r="O367" s="6">
        <v>507424</v>
      </c>
    </row>
    <row r="368" spans="1:15" ht="11.25" customHeight="1" x14ac:dyDescent="0.2">
      <c r="A368" s="265"/>
      <c r="B368" s="266" t="s">
        <v>7</v>
      </c>
      <c r="C368" s="266"/>
      <c r="D368" s="5">
        <v>322</v>
      </c>
      <c r="E368" s="6">
        <v>13181</v>
      </c>
      <c r="F368" s="6">
        <v>2377</v>
      </c>
      <c r="G368" s="5">
        <v>120</v>
      </c>
      <c r="H368" s="5">
        <v>31</v>
      </c>
      <c r="I368" s="9">
        <v>16031</v>
      </c>
      <c r="J368" s="6">
        <v>60152</v>
      </c>
      <c r="K368" s="6">
        <v>2694169</v>
      </c>
      <c r="L368" s="6">
        <v>467109</v>
      </c>
      <c r="M368" s="6">
        <v>20209</v>
      </c>
      <c r="N368" s="6">
        <v>6508</v>
      </c>
      <c r="O368" s="11">
        <v>3248147</v>
      </c>
    </row>
    <row r="369" spans="1:15" ht="11.25" customHeight="1" x14ac:dyDescent="0.2">
      <c r="A369" s="263" t="s">
        <v>46</v>
      </c>
      <c r="B369" s="3" t="s">
        <v>9</v>
      </c>
      <c r="C369" s="2" t="s">
        <v>10</v>
      </c>
      <c r="D369" s="5">
        <v>1</v>
      </c>
      <c r="E369" s="4"/>
      <c r="F369" s="5">
        <v>6</v>
      </c>
      <c r="G369" s="5">
        <v>41</v>
      </c>
      <c r="H369" s="4"/>
      <c r="I369" s="5">
        <v>48</v>
      </c>
      <c r="J369" s="5">
        <v>435</v>
      </c>
      <c r="K369" s="4"/>
      <c r="L369" s="6">
        <v>2609</v>
      </c>
      <c r="M369" s="6">
        <v>17830</v>
      </c>
      <c r="N369" s="4"/>
      <c r="O369" s="6">
        <v>20874</v>
      </c>
    </row>
    <row r="370" spans="1:15" ht="11.25" customHeight="1" x14ac:dyDescent="0.2">
      <c r="A370" s="264"/>
      <c r="B370" s="3" t="s">
        <v>9</v>
      </c>
      <c r="C370" s="2" t="s">
        <v>11</v>
      </c>
      <c r="D370" s="4"/>
      <c r="E370" s="4"/>
      <c r="F370" s="5">
        <v>8</v>
      </c>
      <c r="G370" s="5">
        <v>49</v>
      </c>
      <c r="H370" s="4"/>
      <c r="I370" s="5">
        <v>57</v>
      </c>
      <c r="J370" s="4"/>
      <c r="K370" s="4"/>
      <c r="L370" s="6">
        <v>3375</v>
      </c>
      <c r="M370" s="6">
        <v>20669</v>
      </c>
      <c r="N370" s="4"/>
      <c r="O370" s="6">
        <v>24044</v>
      </c>
    </row>
    <row r="371" spans="1:15" ht="11.25" customHeight="1" x14ac:dyDescent="0.2">
      <c r="A371" s="264"/>
      <c r="B371" s="3" t="s">
        <v>12</v>
      </c>
      <c r="C371" s="2" t="s">
        <v>10</v>
      </c>
      <c r="D371" s="5">
        <v>23</v>
      </c>
      <c r="E371" s="5">
        <v>4</v>
      </c>
      <c r="F371" s="5">
        <v>175</v>
      </c>
      <c r="G371" s="5">
        <v>477</v>
      </c>
      <c r="H371" s="5">
        <v>3</v>
      </c>
      <c r="I371" s="5">
        <v>682</v>
      </c>
      <c r="J371" s="6">
        <v>9950</v>
      </c>
      <c r="K371" s="6">
        <v>1730</v>
      </c>
      <c r="L371" s="6">
        <v>75705</v>
      </c>
      <c r="M371" s="6">
        <v>206349</v>
      </c>
      <c r="N371" s="6">
        <v>1298</v>
      </c>
      <c r="O371" s="6">
        <v>295032</v>
      </c>
    </row>
    <row r="372" spans="1:15" ht="11.25" customHeight="1" x14ac:dyDescent="0.2">
      <c r="A372" s="264"/>
      <c r="B372" s="3" t="s">
        <v>12</v>
      </c>
      <c r="C372" s="2" t="s">
        <v>11</v>
      </c>
      <c r="D372" s="5">
        <v>12</v>
      </c>
      <c r="E372" s="5">
        <v>2</v>
      </c>
      <c r="F372" s="5">
        <v>177</v>
      </c>
      <c r="G372" s="5">
        <v>427</v>
      </c>
      <c r="H372" s="5">
        <v>4</v>
      </c>
      <c r="I372" s="5">
        <v>622</v>
      </c>
      <c r="J372" s="6">
        <v>5061</v>
      </c>
      <c r="K372" s="5">
        <v>844</v>
      </c>
      <c r="L372" s="6">
        <v>74653</v>
      </c>
      <c r="M372" s="6">
        <v>180095</v>
      </c>
      <c r="N372" s="6">
        <v>1687</v>
      </c>
      <c r="O372" s="6">
        <v>262340</v>
      </c>
    </row>
    <row r="373" spans="1:15" ht="11.25" customHeight="1" x14ac:dyDescent="0.2">
      <c r="A373" s="264"/>
      <c r="B373" s="3" t="s">
        <v>13</v>
      </c>
      <c r="C373" s="2" t="s">
        <v>10</v>
      </c>
      <c r="D373" s="5">
        <v>26</v>
      </c>
      <c r="E373" s="5">
        <v>18</v>
      </c>
      <c r="F373" s="5">
        <v>736</v>
      </c>
      <c r="G373" s="6">
        <v>1248</v>
      </c>
      <c r="H373" s="5">
        <v>17</v>
      </c>
      <c r="I373" s="6">
        <v>2045</v>
      </c>
      <c r="J373" s="6">
        <v>7383</v>
      </c>
      <c r="K373" s="6">
        <v>5111</v>
      </c>
      <c r="L373" s="6">
        <v>208999</v>
      </c>
      <c r="M373" s="6">
        <v>354390</v>
      </c>
      <c r="N373" s="6">
        <v>4827</v>
      </c>
      <c r="O373" s="6">
        <v>580710</v>
      </c>
    </row>
    <row r="374" spans="1:15" ht="11.25" customHeight="1" x14ac:dyDescent="0.2">
      <c r="A374" s="264"/>
      <c r="B374" s="3" t="s">
        <v>13</v>
      </c>
      <c r="C374" s="2" t="s">
        <v>11</v>
      </c>
      <c r="D374" s="5">
        <v>34</v>
      </c>
      <c r="E374" s="5">
        <v>14</v>
      </c>
      <c r="F374" s="5">
        <v>606</v>
      </c>
      <c r="G374" s="6">
        <v>1177</v>
      </c>
      <c r="H374" s="5">
        <v>10</v>
      </c>
      <c r="I374" s="6">
        <v>1841</v>
      </c>
      <c r="J374" s="6">
        <v>10174</v>
      </c>
      <c r="K374" s="6">
        <v>4189</v>
      </c>
      <c r="L374" s="6">
        <v>181339</v>
      </c>
      <c r="M374" s="6">
        <v>352205</v>
      </c>
      <c r="N374" s="6">
        <v>2992</v>
      </c>
      <c r="O374" s="6">
        <v>550899</v>
      </c>
    </row>
    <row r="375" spans="1:15" ht="11.25" customHeight="1" x14ac:dyDescent="0.2">
      <c r="A375" s="264"/>
      <c r="B375" s="3" t="s">
        <v>14</v>
      </c>
      <c r="C375" s="2" t="s">
        <v>10</v>
      </c>
      <c r="D375" s="5">
        <v>6</v>
      </c>
      <c r="E375" s="5">
        <v>1</v>
      </c>
      <c r="F375" s="5">
        <v>147</v>
      </c>
      <c r="G375" s="5">
        <v>158</v>
      </c>
      <c r="H375" s="5">
        <v>6</v>
      </c>
      <c r="I375" s="5">
        <v>318</v>
      </c>
      <c r="J375" s="5">
        <v>585</v>
      </c>
      <c r="K375" s="5">
        <v>98</v>
      </c>
      <c r="L375" s="6">
        <v>14343</v>
      </c>
      <c r="M375" s="6">
        <v>15417</v>
      </c>
      <c r="N375" s="5">
        <v>585</v>
      </c>
      <c r="O375" s="6">
        <v>31028</v>
      </c>
    </row>
    <row r="376" spans="1:15" ht="11.25" customHeight="1" x14ac:dyDescent="0.2">
      <c r="A376" s="264"/>
      <c r="B376" s="3" t="s">
        <v>14</v>
      </c>
      <c r="C376" s="2" t="s">
        <v>11</v>
      </c>
      <c r="D376" s="5">
        <v>4</v>
      </c>
      <c r="E376" s="5">
        <v>1</v>
      </c>
      <c r="F376" s="5">
        <v>116</v>
      </c>
      <c r="G376" s="5">
        <v>101</v>
      </c>
      <c r="H376" s="5">
        <v>7</v>
      </c>
      <c r="I376" s="5">
        <v>229</v>
      </c>
      <c r="J376" s="5">
        <v>711</v>
      </c>
      <c r="K376" s="5">
        <v>178</v>
      </c>
      <c r="L376" s="6">
        <v>20610</v>
      </c>
      <c r="M376" s="6">
        <v>17945</v>
      </c>
      <c r="N376" s="6">
        <v>1244</v>
      </c>
      <c r="O376" s="6">
        <v>40688</v>
      </c>
    </row>
    <row r="377" spans="1:15" ht="11.25" customHeight="1" x14ac:dyDescent="0.2">
      <c r="A377" s="264"/>
      <c r="B377" s="3" t="s">
        <v>15</v>
      </c>
      <c r="C377" s="2" t="s">
        <v>10</v>
      </c>
      <c r="D377" s="5">
        <v>190</v>
      </c>
      <c r="E377" s="5">
        <v>142</v>
      </c>
      <c r="F377" s="6">
        <v>3586</v>
      </c>
      <c r="G377" s="6">
        <v>2202</v>
      </c>
      <c r="H377" s="5">
        <v>42</v>
      </c>
      <c r="I377" s="6">
        <v>6162</v>
      </c>
      <c r="J377" s="6">
        <v>16979</v>
      </c>
      <c r="K377" s="6">
        <v>12690</v>
      </c>
      <c r="L377" s="6">
        <v>320458</v>
      </c>
      <c r="M377" s="6">
        <v>196778</v>
      </c>
      <c r="N377" s="6">
        <v>3753</v>
      </c>
      <c r="O377" s="6">
        <v>550658</v>
      </c>
    </row>
    <row r="378" spans="1:15" ht="11.25" customHeight="1" x14ac:dyDescent="0.2">
      <c r="A378" s="264"/>
      <c r="B378" s="3" t="s">
        <v>16</v>
      </c>
      <c r="C378" s="2" t="s">
        <v>11</v>
      </c>
      <c r="D378" s="5">
        <v>111</v>
      </c>
      <c r="E378" s="5">
        <v>54</v>
      </c>
      <c r="F378" s="6">
        <v>3216</v>
      </c>
      <c r="G378" s="6">
        <v>1696</v>
      </c>
      <c r="H378" s="5">
        <v>31</v>
      </c>
      <c r="I378" s="6">
        <v>5108</v>
      </c>
      <c r="J378" s="6">
        <v>19801</v>
      </c>
      <c r="K378" s="6">
        <v>9633</v>
      </c>
      <c r="L378" s="6">
        <v>573694</v>
      </c>
      <c r="M378" s="6">
        <v>302545</v>
      </c>
      <c r="N378" s="6">
        <v>5530</v>
      </c>
      <c r="O378" s="6">
        <v>911203</v>
      </c>
    </row>
    <row r="379" spans="1:15" ht="11.25" customHeight="1" x14ac:dyDescent="0.2">
      <c r="A379" s="264"/>
      <c r="B379" s="3" t="s">
        <v>17</v>
      </c>
      <c r="C379" s="2" t="s">
        <v>10</v>
      </c>
      <c r="D379" s="5">
        <v>16</v>
      </c>
      <c r="E379" s="5">
        <v>8</v>
      </c>
      <c r="F379" s="6">
        <v>1397</v>
      </c>
      <c r="G379" s="5">
        <v>597</v>
      </c>
      <c r="H379" s="5">
        <v>4</v>
      </c>
      <c r="I379" s="6">
        <v>2022</v>
      </c>
      <c r="J379" s="6">
        <v>2556</v>
      </c>
      <c r="K379" s="6">
        <v>1278</v>
      </c>
      <c r="L379" s="6">
        <v>223213</v>
      </c>
      <c r="M379" s="6">
        <v>95389</v>
      </c>
      <c r="N379" s="5">
        <v>639</v>
      </c>
      <c r="O379" s="6">
        <v>323075</v>
      </c>
    </row>
    <row r="380" spans="1:15" ht="11.25" customHeight="1" x14ac:dyDescent="0.2">
      <c r="A380" s="264"/>
      <c r="B380" s="3" t="s">
        <v>18</v>
      </c>
      <c r="C380" s="2" t="s">
        <v>11</v>
      </c>
      <c r="D380" s="5">
        <v>39</v>
      </c>
      <c r="E380" s="5">
        <v>23</v>
      </c>
      <c r="F380" s="6">
        <v>2929</v>
      </c>
      <c r="G380" s="6">
        <v>1204</v>
      </c>
      <c r="H380" s="5">
        <v>8</v>
      </c>
      <c r="I380" s="6">
        <v>4203</v>
      </c>
      <c r="J380" s="6">
        <v>7717</v>
      </c>
      <c r="K380" s="6">
        <v>4551</v>
      </c>
      <c r="L380" s="6">
        <v>579534</v>
      </c>
      <c r="M380" s="6">
        <v>238224</v>
      </c>
      <c r="N380" s="6">
        <v>1583</v>
      </c>
      <c r="O380" s="6">
        <v>831609</v>
      </c>
    </row>
    <row r="381" spans="1:15" ht="11.25" customHeight="1" x14ac:dyDescent="0.2">
      <c r="A381" s="265"/>
      <c r="B381" s="266" t="s">
        <v>7</v>
      </c>
      <c r="C381" s="266"/>
      <c r="D381" s="5">
        <v>462</v>
      </c>
      <c r="E381" s="5">
        <v>267</v>
      </c>
      <c r="F381" s="6">
        <v>13099</v>
      </c>
      <c r="G381" s="6">
        <v>9377</v>
      </c>
      <c r="H381" s="5">
        <v>132</v>
      </c>
      <c r="I381" s="9">
        <v>23337</v>
      </c>
      <c r="J381" s="6">
        <v>81352</v>
      </c>
      <c r="K381" s="6">
        <v>40302</v>
      </c>
      <c r="L381" s="6">
        <v>2278532</v>
      </c>
      <c r="M381" s="6">
        <v>1997836</v>
      </c>
      <c r="N381" s="6">
        <v>24138</v>
      </c>
      <c r="O381" s="11">
        <v>4422160</v>
      </c>
    </row>
    <row r="382" spans="1:15" ht="11.25" customHeight="1" x14ac:dyDescent="0.2">
      <c r="A382" s="263" t="s">
        <v>47</v>
      </c>
      <c r="B382" s="3" t="s">
        <v>9</v>
      </c>
      <c r="C382" s="2" t="s">
        <v>10</v>
      </c>
      <c r="D382" s="4"/>
      <c r="E382" s="5">
        <v>9</v>
      </c>
      <c r="F382" s="5">
        <v>2</v>
      </c>
      <c r="G382" s="4"/>
      <c r="H382" s="4"/>
      <c r="I382" s="5">
        <v>11</v>
      </c>
      <c r="J382" s="4"/>
      <c r="K382" s="6">
        <v>4149</v>
      </c>
      <c r="L382" s="5">
        <v>922</v>
      </c>
      <c r="M382" s="4"/>
      <c r="N382" s="4"/>
      <c r="O382" s="6">
        <v>5071</v>
      </c>
    </row>
    <row r="383" spans="1:15" ht="11.25" customHeight="1" x14ac:dyDescent="0.2">
      <c r="A383" s="264"/>
      <c r="B383" s="3" t="s">
        <v>9</v>
      </c>
      <c r="C383" s="2" t="s">
        <v>11</v>
      </c>
      <c r="D383" s="4"/>
      <c r="E383" s="5">
        <v>3</v>
      </c>
      <c r="F383" s="5">
        <v>1</v>
      </c>
      <c r="G383" s="4"/>
      <c r="H383" s="4"/>
      <c r="I383" s="5">
        <v>4</v>
      </c>
      <c r="J383" s="4"/>
      <c r="K383" s="6">
        <v>1341</v>
      </c>
      <c r="L383" s="5">
        <v>447</v>
      </c>
      <c r="M383" s="4"/>
      <c r="N383" s="4"/>
      <c r="O383" s="6">
        <v>1788</v>
      </c>
    </row>
    <row r="384" spans="1:15" ht="11.25" customHeight="1" x14ac:dyDescent="0.2">
      <c r="A384" s="264"/>
      <c r="B384" s="3" t="s">
        <v>12</v>
      </c>
      <c r="C384" s="2" t="s">
        <v>10</v>
      </c>
      <c r="D384" s="5">
        <v>4</v>
      </c>
      <c r="E384" s="5">
        <v>311</v>
      </c>
      <c r="F384" s="5">
        <v>16</v>
      </c>
      <c r="G384" s="5">
        <v>1</v>
      </c>
      <c r="H384" s="5">
        <v>1</v>
      </c>
      <c r="I384" s="5">
        <v>333</v>
      </c>
      <c r="J384" s="6">
        <v>1834</v>
      </c>
      <c r="K384" s="6">
        <v>142610</v>
      </c>
      <c r="L384" s="6">
        <v>7337</v>
      </c>
      <c r="M384" s="5">
        <v>459</v>
      </c>
      <c r="N384" s="5">
        <v>459</v>
      </c>
      <c r="O384" s="6">
        <v>152699</v>
      </c>
    </row>
    <row r="385" spans="1:15" ht="11.25" customHeight="1" x14ac:dyDescent="0.2">
      <c r="A385" s="264"/>
      <c r="B385" s="3" t="s">
        <v>12</v>
      </c>
      <c r="C385" s="2" t="s">
        <v>11</v>
      </c>
      <c r="D385" s="5">
        <v>6</v>
      </c>
      <c r="E385" s="5">
        <v>307</v>
      </c>
      <c r="F385" s="5">
        <v>18</v>
      </c>
      <c r="G385" s="5">
        <v>2</v>
      </c>
      <c r="H385" s="4"/>
      <c r="I385" s="5">
        <v>333</v>
      </c>
      <c r="J385" s="6">
        <v>2682</v>
      </c>
      <c r="K385" s="6">
        <v>137252</v>
      </c>
      <c r="L385" s="6">
        <v>8047</v>
      </c>
      <c r="M385" s="5">
        <v>894</v>
      </c>
      <c r="N385" s="4"/>
      <c r="O385" s="6">
        <v>148875</v>
      </c>
    </row>
    <row r="386" spans="1:15" ht="11.25" customHeight="1" x14ac:dyDescent="0.2">
      <c r="A386" s="264"/>
      <c r="B386" s="3" t="s">
        <v>13</v>
      </c>
      <c r="C386" s="2" t="s">
        <v>10</v>
      </c>
      <c r="D386" s="5">
        <v>33</v>
      </c>
      <c r="E386" s="6">
        <v>1207</v>
      </c>
      <c r="F386" s="5">
        <v>70</v>
      </c>
      <c r="G386" s="5">
        <v>10</v>
      </c>
      <c r="H386" s="4"/>
      <c r="I386" s="6">
        <v>1320</v>
      </c>
      <c r="J386" s="6">
        <v>9933</v>
      </c>
      <c r="K386" s="6">
        <v>363312</v>
      </c>
      <c r="L386" s="6">
        <v>21070</v>
      </c>
      <c r="M386" s="6">
        <v>3010</v>
      </c>
      <c r="N386" s="4"/>
      <c r="O386" s="6">
        <v>397325</v>
      </c>
    </row>
    <row r="387" spans="1:15" ht="11.25" customHeight="1" x14ac:dyDescent="0.2">
      <c r="A387" s="264"/>
      <c r="B387" s="3" t="s">
        <v>13</v>
      </c>
      <c r="C387" s="2" t="s">
        <v>11</v>
      </c>
      <c r="D387" s="5">
        <v>40</v>
      </c>
      <c r="E387" s="6">
        <v>1172</v>
      </c>
      <c r="F387" s="5">
        <v>49</v>
      </c>
      <c r="G387" s="5">
        <v>3</v>
      </c>
      <c r="H387" s="5">
        <v>1</v>
      </c>
      <c r="I387" s="6">
        <v>1265</v>
      </c>
      <c r="J387" s="6">
        <v>12688</v>
      </c>
      <c r="K387" s="6">
        <v>371751</v>
      </c>
      <c r="L387" s="6">
        <v>15543</v>
      </c>
      <c r="M387" s="5">
        <v>952</v>
      </c>
      <c r="N387" s="5">
        <v>317</v>
      </c>
      <c r="O387" s="6">
        <v>401251</v>
      </c>
    </row>
    <row r="388" spans="1:15" ht="11.25" customHeight="1" x14ac:dyDescent="0.2">
      <c r="A388" s="264"/>
      <c r="B388" s="3" t="s">
        <v>14</v>
      </c>
      <c r="C388" s="2" t="s">
        <v>10</v>
      </c>
      <c r="D388" s="5">
        <v>11</v>
      </c>
      <c r="E388" s="5">
        <v>235</v>
      </c>
      <c r="F388" s="5">
        <v>25</v>
      </c>
      <c r="G388" s="5">
        <v>2</v>
      </c>
      <c r="H388" s="5">
        <v>2</v>
      </c>
      <c r="I388" s="5">
        <v>275</v>
      </c>
      <c r="J388" s="6">
        <v>1138</v>
      </c>
      <c r="K388" s="6">
        <v>24306</v>
      </c>
      <c r="L388" s="6">
        <v>2586</v>
      </c>
      <c r="M388" s="5">
        <v>207</v>
      </c>
      <c r="N388" s="5">
        <v>207</v>
      </c>
      <c r="O388" s="6">
        <v>28444</v>
      </c>
    </row>
    <row r="389" spans="1:15" ht="11.25" customHeight="1" x14ac:dyDescent="0.2">
      <c r="A389" s="264"/>
      <c r="B389" s="3" t="s">
        <v>14</v>
      </c>
      <c r="C389" s="2" t="s">
        <v>11</v>
      </c>
      <c r="D389" s="5">
        <v>7</v>
      </c>
      <c r="E389" s="5">
        <v>174</v>
      </c>
      <c r="F389" s="5">
        <v>8</v>
      </c>
      <c r="G389" s="5">
        <v>2</v>
      </c>
      <c r="H389" s="4"/>
      <c r="I389" s="5">
        <v>191</v>
      </c>
      <c r="J389" s="6">
        <v>1318</v>
      </c>
      <c r="K389" s="6">
        <v>32770</v>
      </c>
      <c r="L389" s="6">
        <v>1507</v>
      </c>
      <c r="M389" s="5">
        <v>377</v>
      </c>
      <c r="N389" s="4"/>
      <c r="O389" s="6">
        <v>35972</v>
      </c>
    </row>
    <row r="390" spans="1:15" ht="11.25" customHeight="1" x14ac:dyDescent="0.2">
      <c r="A390" s="264"/>
      <c r="B390" s="3" t="s">
        <v>15</v>
      </c>
      <c r="C390" s="2" t="s">
        <v>10</v>
      </c>
      <c r="D390" s="5">
        <v>207</v>
      </c>
      <c r="E390" s="6">
        <v>3917</v>
      </c>
      <c r="F390" s="5">
        <v>404</v>
      </c>
      <c r="G390" s="5">
        <v>155</v>
      </c>
      <c r="H390" s="5">
        <v>5</v>
      </c>
      <c r="I390" s="6">
        <v>4688</v>
      </c>
      <c r="J390" s="6">
        <v>19608</v>
      </c>
      <c r="K390" s="6">
        <v>371039</v>
      </c>
      <c r="L390" s="6">
        <v>38269</v>
      </c>
      <c r="M390" s="6">
        <v>14682</v>
      </c>
      <c r="N390" s="5">
        <v>474</v>
      </c>
      <c r="O390" s="6">
        <v>444072</v>
      </c>
    </row>
    <row r="391" spans="1:15" ht="11.25" customHeight="1" x14ac:dyDescent="0.2">
      <c r="A391" s="264"/>
      <c r="B391" s="3" t="s">
        <v>16</v>
      </c>
      <c r="C391" s="2" t="s">
        <v>11</v>
      </c>
      <c r="D391" s="5">
        <v>102</v>
      </c>
      <c r="E391" s="6">
        <v>2950</v>
      </c>
      <c r="F391" s="5">
        <v>609</v>
      </c>
      <c r="G391" s="5">
        <v>36</v>
      </c>
      <c r="H391" s="5">
        <v>9</v>
      </c>
      <c r="I391" s="6">
        <v>3706</v>
      </c>
      <c r="J391" s="6">
        <v>19287</v>
      </c>
      <c r="K391" s="6">
        <v>557818</v>
      </c>
      <c r="L391" s="6">
        <v>115156</v>
      </c>
      <c r="M391" s="6">
        <v>6807</v>
      </c>
      <c r="N391" s="6">
        <v>1702</v>
      </c>
      <c r="O391" s="6">
        <v>700770</v>
      </c>
    </row>
    <row r="392" spans="1:15" ht="11.25" customHeight="1" x14ac:dyDescent="0.2">
      <c r="A392" s="264"/>
      <c r="B392" s="3" t="s">
        <v>17</v>
      </c>
      <c r="C392" s="2" t="s">
        <v>10</v>
      </c>
      <c r="D392" s="5">
        <v>23</v>
      </c>
      <c r="E392" s="6">
        <v>1230</v>
      </c>
      <c r="F392" s="5">
        <v>95</v>
      </c>
      <c r="G392" s="5">
        <v>11</v>
      </c>
      <c r="H392" s="5">
        <v>2</v>
      </c>
      <c r="I392" s="6">
        <v>1361</v>
      </c>
      <c r="J392" s="6">
        <v>3895</v>
      </c>
      <c r="K392" s="6">
        <v>208321</v>
      </c>
      <c r="L392" s="6">
        <v>16090</v>
      </c>
      <c r="M392" s="6">
        <v>1863</v>
      </c>
      <c r="N392" s="5">
        <v>339</v>
      </c>
      <c r="O392" s="6">
        <v>230508</v>
      </c>
    </row>
    <row r="393" spans="1:15" ht="11.25" customHeight="1" x14ac:dyDescent="0.2">
      <c r="A393" s="264"/>
      <c r="B393" s="3" t="s">
        <v>18</v>
      </c>
      <c r="C393" s="2" t="s">
        <v>11</v>
      </c>
      <c r="D393" s="5">
        <v>44</v>
      </c>
      <c r="E393" s="6">
        <v>2693</v>
      </c>
      <c r="F393" s="5">
        <v>294</v>
      </c>
      <c r="G393" s="5">
        <v>6</v>
      </c>
      <c r="H393" s="5">
        <v>3</v>
      </c>
      <c r="I393" s="6">
        <v>3040</v>
      </c>
      <c r="J393" s="6">
        <v>9228</v>
      </c>
      <c r="K393" s="6">
        <v>564810</v>
      </c>
      <c r="L393" s="6">
        <v>61661</v>
      </c>
      <c r="M393" s="6">
        <v>1258</v>
      </c>
      <c r="N393" s="5">
        <v>629</v>
      </c>
      <c r="O393" s="6">
        <v>637586</v>
      </c>
    </row>
    <row r="394" spans="1:15" ht="11.25" customHeight="1" x14ac:dyDescent="0.2">
      <c r="A394" s="265"/>
      <c r="B394" s="266" t="s">
        <v>7</v>
      </c>
      <c r="C394" s="266"/>
      <c r="D394" s="5">
        <v>477</v>
      </c>
      <c r="E394" s="6">
        <v>14208</v>
      </c>
      <c r="F394" s="6">
        <v>1591</v>
      </c>
      <c r="G394" s="5">
        <v>228</v>
      </c>
      <c r="H394" s="5">
        <v>23</v>
      </c>
      <c r="I394" s="9">
        <v>16527</v>
      </c>
      <c r="J394" s="6">
        <v>81611</v>
      </c>
      <c r="K394" s="6">
        <v>2779479</v>
      </c>
      <c r="L394" s="6">
        <v>288635</v>
      </c>
      <c r="M394" s="6">
        <v>30509</v>
      </c>
      <c r="N394" s="6">
        <v>4127</v>
      </c>
      <c r="O394" s="11">
        <v>3184361</v>
      </c>
    </row>
    <row r="395" spans="1:15" ht="11.25" customHeight="1" x14ac:dyDescent="0.2">
      <c r="A395" s="263" t="s">
        <v>48</v>
      </c>
      <c r="B395" s="3" t="s">
        <v>9</v>
      </c>
      <c r="C395" s="2" t="s">
        <v>10</v>
      </c>
      <c r="D395" s="4"/>
      <c r="E395" s="4"/>
      <c r="F395" s="5">
        <v>37</v>
      </c>
      <c r="G395" s="5">
        <v>1</v>
      </c>
      <c r="H395" s="5">
        <v>3</v>
      </c>
      <c r="I395" s="5">
        <v>41</v>
      </c>
      <c r="J395" s="4"/>
      <c r="K395" s="4"/>
      <c r="L395" s="6">
        <v>16219</v>
      </c>
      <c r="M395" s="5">
        <v>438</v>
      </c>
      <c r="N395" s="6">
        <v>1315</v>
      </c>
      <c r="O395" s="6">
        <v>17972</v>
      </c>
    </row>
    <row r="396" spans="1:15" ht="11.25" customHeight="1" x14ac:dyDescent="0.2">
      <c r="A396" s="264"/>
      <c r="B396" s="3" t="s">
        <v>9</v>
      </c>
      <c r="C396" s="2" t="s">
        <v>11</v>
      </c>
      <c r="D396" s="5">
        <v>1</v>
      </c>
      <c r="E396" s="4"/>
      <c r="F396" s="5">
        <v>47</v>
      </c>
      <c r="G396" s="5">
        <v>1</v>
      </c>
      <c r="H396" s="5">
        <v>14</v>
      </c>
      <c r="I396" s="5">
        <v>63</v>
      </c>
      <c r="J396" s="5">
        <v>425</v>
      </c>
      <c r="K396" s="4"/>
      <c r="L396" s="6">
        <v>19984</v>
      </c>
      <c r="M396" s="5">
        <v>425</v>
      </c>
      <c r="N396" s="6">
        <v>5953</v>
      </c>
      <c r="O396" s="6">
        <v>26787</v>
      </c>
    </row>
    <row r="397" spans="1:15" ht="11.25" customHeight="1" x14ac:dyDescent="0.2">
      <c r="A397" s="264"/>
      <c r="B397" s="3" t="s">
        <v>12</v>
      </c>
      <c r="C397" s="2" t="s">
        <v>10</v>
      </c>
      <c r="D397" s="5">
        <v>4</v>
      </c>
      <c r="E397" s="5">
        <v>2</v>
      </c>
      <c r="F397" s="5">
        <v>259</v>
      </c>
      <c r="G397" s="5">
        <v>2</v>
      </c>
      <c r="H397" s="5">
        <v>221</v>
      </c>
      <c r="I397" s="5">
        <v>488</v>
      </c>
      <c r="J397" s="6">
        <v>1744</v>
      </c>
      <c r="K397" s="5">
        <v>872</v>
      </c>
      <c r="L397" s="6">
        <v>112939</v>
      </c>
      <c r="M397" s="5">
        <v>872</v>
      </c>
      <c r="N397" s="6">
        <v>96369</v>
      </c>
      <c r="O397" s="6">
        <v>212796</v>
      </c>
    </row>
    <row r="398" spans="1:15" ht="11.25" customHeight="1" x14ac:dyDescent="0.2">
      <c r="A398" s="264"/>
      <c r="B398" s="3" t="s">
        <v>12</v>
      </c>
      <c r="C398" s="2" t="s">
        <v>11</v>
      </c>
      <c r="D398" s="5">
        <v>3</v>
      </c>
      <c r="E398" s="5">
        <v>1</v>
      </c>
      <c r="F398" s="5">
        <v>239</v>
      </c>
      <c r="G398" s="5">
        <v>3</v>
      </c>
      <c r="H398" s="5">
        <v>201</v>
      </c>
      <c r="I398" s="5">
        <v>447</v>
      </c>
      <c r="J398" s="6">
        <v>1275</v>
      </c>
      <c r="K398" s="5">
        <v>425</v>
      </c>
      <c r="L398" s="6">
        <v>101609</v>
      </c>
      <c r="M398" s="6">
        <v>1275</v>
      </c>
      <c r="N398" s="6">
        <v>85454</v>
      </c>
      <c r="O398" s="6">
        <v>190038</v>
      </c>
    </row>
    <row r="399" spans="1:15" ht="11.25" customHeight="1" x14ac:dyDescent="0.2">
      <c r="A399" s="264"/>
      <c r="B399" s="3" t="s">
        <v>13</v>
      </c>
      <c r="C399" s="2" t="s">
        <v>10</v>
      </c>
      <c r="D399" s="5">
        <v>3</v>
      </c>
      <c r="E399" s="5">
        <v>2</v>
      </c>
      <c r="F399" s="5">
        <v>740</v>
      </c>
      <c r="G399" s="5">
        <v>7</v>
      </c>
      <c r="H399" s="5">
        <v>848</v>
      </c>
      <c r="I399" s="6">
        <v>1600</v>
      </c>
      <c r="J399" s="5">
        <v>859</v>
      </c>
      <c r="K399" s="5">
        <v>572</v>
      </c>
      <c r="L399" s="6">
        <v>211816</v>
      </c>
      <c r="M399" s="6">
        <v>2004</v>
      </c>
      <c r="N399" s="6">
        <v>242730</v>
      </c>
      <c r="O399" s="6">
        <v>457981</v>
      </c>
    </row>
    <row r="400" spans="1:15" ht="11.25" customHeight="1" x14ac:dyDescent="0.2">
      <c r="A400" s="264"/>
      <c r="B400" s="3" t="s">
        <v>13</v>
      </c>
      <c r="C400" s="2" t="s">
        <v>11</v>
      </c>
      <c r="D400" s="5">
        <v>10</v>
      </c>
      <c r="E400" s="5">
        <v>2</v>
      </c>
      <c r="F400" s="5">
        <v>713</v>
      </c>
      <c r="G400" s="5">
        <v>4</v>
      </c>
      <c r="H400" s="5">
        <v>832</v>
      </c>
      <c r="I400" s="6">
        <v>1561</v>
      </c>
      <c r="J400" s="6">
        <v>3016</v>
      </c>
      <c r="K400" s="5">
        <v>603</v>
      </c>
      <c r="L400" s="6">
        <v>215065</v>
      </c>
      <c r="M400" s="6">
        <v>1207</v>
      </c>
      <c r="N400" s="6">
        <v>250959</v>
      </c>
      <c r="O400" s="6">
        <v>470850</v>
      </c>
    </row>
    <row r="401" spans="1:15" ht="11.25" customHeight="1" x14ac:dyDescent="0.2">
      <c r="A401" s="264"/>
      <c r="B401" s="3" t="s">
        <v>14</v>
      </c>
      <c r="C401" s="2" t="s">
        <v>10</v>
      </c>
      <c r="D401" s="5">
        <v>3</v>
      </c>
      <c r="E401" s="5">
        <v>1</v>
      </c>
      <c r="F401" s="5">
        <v>147</v>
      </c>
      <c r="G401" s="4"/>
      <c r="H401" s="5">
        <v>128</v>
      </c>
      <c r="I401" s="5">
        <v>279</v>
      </c>
      <c r="J401" s="5">
        <v>295</v>
      </c>
      <c r="K401" s="5">
        <v>98</v>
      </c>
      <c r="L401" s="6">
        <v>14458</v>
      </c>
      <c r="M401" s="4"/>
      <c r="N401" s="6">
        <v>12589</v>
      </c>
      <c r="O401" s="6">
        <v>27440</v>
      </c>
    </row>
    <row r="402" spans="1:15" ht="11.25" customHeight="1" x14ac:dyDescent="0.2">
      <c r="A402" s="264"/>
      <c r="B402" s="3" t="s">
        <v>14</v>
      </c>
      <c r="C402" s="2" t="s">
        <v>11</v>
      </c>
      <c r="D402" s="4"/>
      <c r="E402" s="5">
        <v>3</v>
      </c>
      <c r="F402" s="5">
        <v>109</v>
      </c>
      <c r="G402" s="4"/>
      <c r="H402" s="5">
        <v>99</v>
      </c>
      <c r="I402" s="5">
        <v>211</v>
      </c>
      <c r="J402" s="4"/>
      <c r="K402" s="5">
        <v>537</v>
      </c>
      <c r="L402" s="6">
        <v>19521</v>
      </c>
      <c r="M402" s="4"/>
      <c r="N402" s="6">
        <v>17730</v>
      </c>
      <c r="O402" s="6">
        <v>37788</v>
      </c>
    </row>
    <row r="403" spans="1:15" ht="11.25" customHeight="1" x14ac:dyDescent="0.2">
      <c r="A403" s="264"/>
      <c r="B403" s="3" t="s">
        <v>15</v>
      </c>
      <c r="C403" s="2" t="s">
        <v>10</v>
      </c>
      <c r="D403" s="5">
        <v>42</v>
      </c>
      <c r="E403" s="5">
        <v>53</v>
      </c>
      <c r="F403" s="6">
        <v>2302</v>
      </c>
      <c r="G403" s="5">
        <v>7</v>
      </c>
      <c r="H403" s="6">
        <v>2517</v>
      </c>
      <c r="I403" s="6">
        <v>4921</v>
      </c>
      <c r="J403" s="6">
        <v>3783</v>
      </c>
      <c r="K403" s="6">
        <v>4774</v>
      </c>
      <c r="L403" s="6">
        <v>207361</v>
      </c>
      <c r="M403" s="5">
        <v>631</v>
      </c>
      <c r="N403" s="6">
        <v>226727</v>
      </c>
      <c r="O403" s="6">
        <v>443276</v>
      </c>
    </row>
    <row r="404" spans="1:15" ht="11.25" customHeight="1" x14ac:dyDescent="0.2">
      <c r="A404" s="264"/>
      <c r="B404" s="3" t="s">
        <v>16</v>
      </c>
      <c r="C404" s="2" t="s">
        <v>11</v>
      </c>
      <c r="D404" s="5">
        <v>20</v>
      </c>
      <c r="E404" s="5">
        <v>21</v>
      </c>
      <c r="F404" s="6">
        <v>1849</v>
      </c>
      <c r="G404" s="5">
        <v>6</v>
      </c>
      <c r="H404" s="6">
        <v>1917</v>
      </c>
      <c r="I404" s="6">
        <v>3813</v>
      </c>
      <c r="J404" s="6">
        <v>3596</v>
      </c>
      <c r="K404" s="6">
        <v>3776</v>
      </c>
      <c r="L404" s="6">
        <v>332477</v>
      </c>
      <c r="M404" s="6">
        <v>1079</v>
      </c>
      <c r="N404" s="6">
        <v>344705</v>
      </c>
      <c r="O404" s="6">
        <v>685633</v>
      </c>
    </row>
    <row r="405" spans="1:15" ht="11.25" customHeight="1" x14ac:dyDescent="0.2">
      <c r="A405" s="264"/>
      <c r="B405" s="3" t="s">
        <v>17</v>
      </c>
      <c r="C405" s="2" t="s">
        <v>10</v>
      </c>
      <c r="D405" s="5">
        <v>2</v>
      </c>
      <c r="E405" s="5">
        <v>10</v>
      </c>
      <c r="F405" s="5">
        <v>757</v>
      </c>
      <c r="G405" s="5">
        <v>2</v>
      </c>
      <c r="H405" s="5">
        <v>727</v>
      </c>
      <c r="I405" s="6">
        <v>1498</v>
      </c>
      <c r="J405" s="5">
        <v>322</v>
      </c>
      <c r="K405" s="6">
        <v>1611</v>
      </c>
      <c r="L405" s="6">
        <v>121921</v>
      </c>
      <c r="M405" s="5">
        <v>322</v>
      </c>
      <c r="N405" s="6">
        <v>117089</v>
      </c>
      <c r="O405" s="6">
        <v>241265</v>
      </c>
    </row>
    <row r="406" spans="1:15" ht="11.25" customHeight="1" x14ac:dyDescent="0.2">
      <c r="A406" s="264"/>
      <c r="B406" s="3" t="s">
        <v>18</v>
      </c>
      <c r="C406" s="2" t="s">
        <v>11</v>
      </c>
      <c r="D406" s="5">
        <v>5</v>
      </c>
      <c r="E406" s="5">
        <v>17</v>
      </c>
      <c r="F406" s="6">
        <v>1691</v>
      </c>
      <c r="G406" s="5">
        <v>4</v>
      </c>
      <c r="H406" s="6">
        <v>1683</v>
      </c>
      <c r="I406" s="6">
        <v>3400</v>
      </c>
      <c r="J406" s="5">
        <v>997</v>
      </c>
      <c r="K406" s="6">
        <v>3391</v>
      </c>
      <c r="L406" s="6">
        <v>337259</v>
      </c>
      <c r="M406" s="5">
        <v>798</v>
      </c>
      <c r="N406" s="6">
        <v>335664</v>
      </c>
      <c r="O406" s="6">
        <v>678109</v>
      </c>
    </row>
    <row r="407" spans="1:15" ht="11.25" customHeight="1" x14ac:dyDescent="0.2">
      <c r="A407" s="265"/>
      <c r="B407" s="266" t="s">
        <v>7</v>
      </c>
      <c r="C407" s="266"/>
      <c r="D407" s="5">
        <v>93</v>
      </c>
      <c r="E407" s="5">
        <v>112</v>
      </c>
      <c r="F407" s="6">
        <v>8890</v>
      </c>
      <c r="G407" s="5">
        <v>37</v>
      </c>
      <c r="H407" s="6">
        <v>9190</v>
      </c>
      <c r="I407" s="9">
        <v>18322</v>
      </c>
      <c r="J407" s="6">
        <v>16312</v>
      </c>
      <c r="K407" s="6">
        <v>16659</v>
      </c>
      <c r="L407" s="6">
        <v>1710629</v>
      </c>
      <c r="M407" s="6">
        <v>9051</v>
      </c>
      <c r="N407" s="6">
        <v>1737284</v>
      </c>
      <c r="O407" s="11">
        <v>3489935</v>
      </c>
    </row>
    <row r="408" spans="1:15" ht="11.25" customHeight="1" x14ac:dyDescent="0.2">
      <c r="A408" s="263" t="s">
        <v>49</v>
      </c>
      <c r="B408" s="3" t="s">
        <v>9</v>
      </c>
      <c r="C408" s="2" t="s">
        <v>10</v>
      </c>
      <c r="D408" s="5">
        <v>74</v>
      </c>
      <c r="E408" s="4"/>
      <c r="F408" s="5">
        <v>107</v>
      </c>
      <c r="G408" s="5">
        <v>1</v>
      </c>
      <c r="H408" s="4"/>
      <c r="I408" s="5">
        <v>182</v>
      </c>
      <c r="J408" s="6">
        <v>32181</v>
      </c>
      <c r="K408" s="4"/>
      <c r="L408" s="6">
        <v>46532</v>
      </c>
      <c r="M408" s="5">
        <v>435</v>
      </c>
      <c r="N408" s="4"/>
      <c r="O408" s="6">
        <v>79148</v>
      </c>
    </row>
    <row r="409" spans="1:15" ht="11.25" customHeight="1" x14ac:dyDescent="0.2">
      <c r="A409" s="264"/>
      <c r="B409" s="3" t="s">
        <v>9</v>
      </c>
      <c r="C409" s="2" t="s">
        <v>11</v>
      </c>
      <c r="D409" s="5">
        <v>92</v>
      </c>
      <c r="E409" s="4"/>
      <c r="F409" s="5">
        <v>101</v>
      </c>
      <c r="G409" s="5">
        <v>1</v>
      </c>
      <c r="H409" s="4"/>
      <c r="I409" s="5">
        <v>194</v>
      </c>
      <c r="J409" s="6">
        <v>38808</v>
      </c>
      <c r="K409" s="4"/>
      <c r="L409" s="6">
        <v>42604</v>
      </c>
      <c r="M409" s="5">
        <v>422</v>
      </c>
      <c r="N409" s="4"/>
      <c r="O409" s="6">
        <v>81834</v>
      </c>
    </row>
    <row r="410" spans="1:15" ht="11.25" customHeight="1" x14ac:dyDescent="0.2">
      <c r="A410" s="264"/>
      <c r="B410" s="3" t="s">
        <v>12</v>
      </c>
      <c r="C410" s="2" t="s">
        <v>10</v>
      </c>
      <c r="D410" s="5">
        <v>521</v>
      </c>
      <c r="E410" s="5">
        <v>8</v>
      </c>
      <c r="F410" s="5">
        <v>542</v>
      </c>
      <c r="G410" s="5">
        <v>10</v>
      </c>
      <c r="H410" s="5">
        <v>1</v>
      </c>
      <c r="I410" s="6">
        <v>1082</v>
      </c>
      <c r="J410" s="6">
        <v>225383</v>
      </c>
      <c r="K410" s="6">
        <v>3461</v>
      </c>
      <c r="L410" s="6">
        <v>234468</v>
      </c>
      <c r="M410" s="6">
        <v>4326</v>
      </c>
      <c r="N410" s="5">
        <v>433</v>
      </c>
      <c r="O410" s="6">
        <v>468071</v>
      </c>
    </row>
    <row r="411" spans="1:15" ht="11.25" customHeight="1" x14ac:dyDescent="0.2">
      <c r="A411" s="264"/>
      <c r="B411" s="3" t="s">
        <v>12</v>
      </c>
      <c r="C411" s="2" t="s">
        <v>11</v>
      </c>
      <c r="D411" s="5">
        <v>547</v>
      </c>
      <c r="E411" s="5">
        <v>8</v>
      </c>
      <c r="F411" s="5">
        <v>476</v>
      </c>
      <c r="G411" s="5">
        <v>5</v>
      </c>
      <c r="H411" s="5">
        <v>2</v>
      </c>
      <c r="I411" s="6">
        <v>1038</v>
      </c>
      <c r="J411" s="6">
        <v>230707</v>
      </c>
      <c r="K411" s="6">
        <v>3374</v>
      </c>
      <c r="L411" s="6">
        <v>200762</v>
      </c>
      <c r="M411" s="6">
        <v>2109</v>
      </c>
      <c r="N411" s="5">
        <v>844</v>
      </c>
      <c r="O411" s="6">
        <v>437796</v>
      </c>
    </row>
    <row r="412" spans="1:15" ht="11.25" customHeight="1" x14ac:dyDescent="0.2">
      <c r="A412" s="264"/>
      <c r="B412" s="3" t="s">
        <v>13</v>
      </c>
      <c r="C412" s="2" t="s">
        <v>10</v>
      </c>
      <c r="D412" s="6">
        <v>1750</v>
      </c>
      <c r="E412" s="5">
        <v>29</v>
      </c>
      <c r="F412" s="6">
        <v>1679</v>
      </c>
      <c r="G412" s="5">
        <v>24</v>
      </c>
      <c r="H412" s="5">
        <v>5</v>
      </c>
      <c r="I412" s="6">
        <v>3487</v>
      </c>
      <c r="J412" s="6">
        <v>496941</v>
      </c>
      <c r="K412" s="6">
        <v>8235</v>
      </c>
      <c r="L412" s="6">
        <v>476779</v>
      </c>
      <c r="M412" s="6">
        <v>6815</v>
      </c>
      <c r="N412" s="6">
        <v>1420</v>
      </c>
      <c r="O412" s="6">
        <v>990190</v>
      </c>
    </row>
    <row r="413" spans="1:15" ht="11.25" customHeight="1" x14ac:dyDescent="0.2">
      <c r="A413" s="264"/>
      <c r="B413" s="3" t="s">
        <v>13</v>
      </c>
      <c r="C413" s="2" t="s">
        <v>11</v>
      </c>
      <c r="D413" s="6">
        <v>1561</v>
      </c>
      <c r="E413" s="5">
        <v>36</v>
      </c>
      <c r="F413" s="6">
        <v>1540</v>
      </c>
      <c r="G413" s="5">
        <v>14</v>
      </c>
      <c r="H413" s="5">
        <v>3</v>
      </c>
      <c r="I413" s="6">
        <v>3154</v>
      </c>
      <c r="J413" s="6">
        <v>467113</v>
      </c>
      <c r="K413" s="6">
        <v>10773</v>
      </c>
      <c r="L413" s="6">
        <v>460829</v>
      </c>
      <c r="M413" s="6">
        <v>4189</v>
      </c>
      <c r="N413" s="5">
        <v>898</v>
      </c>
      <c r="O413" s="6">
        <v>943802</v>
      </c>
    </row>
    <row r="414" spans="1:15" ht="11.25" customHeight="1" x14ac:dyDescent="0.2">
      <c r="A414" s="264"/>
      <c r="B414" s="3" t="s">
        <v>14</v>
      </c>
      <c r="C414" s="2" t="s">
        <v>10</v>
      </c>
      <c r="D414" s="5">
        <v>295</v>
      </c>
      <c r="E414" s="5">
        <v>8</v>
      </c>
      <c r="F414" s="5">
        <v>304</v>
      </c>
      <c r="G414" s="5">
        <v>5</v>
      </c>
      <c r="H414" s="4"/>
      <c r="I414" s="5">
        <v>612</v>
      </c>
      <c r="J414" s="6">
        <v>28785</v>
      </c>
      <c r="K414" s="5">
        <v>781</v>
      </c>
      <c r="L414" s="6">
        <v>29663</v>
      </c>
      <c r="M414" s="5">
        <v>488</v>
      </c>
      <c r="N414" s="4"/>
      <c r="O414" s="6">
        <v>59717</v>
      </c>
    </row>
    <row r="415" spans="1:15" ht="11.25" customHeight="1" x14ac:dyDescent="0.2">
      <c r="A415" s="264"/>
      <c r="B415" s="3" t="s">
        <v>14</v>
      </c>
      <c r="C415" s="2" t="s">
        <v>11</v>
      </c>
      <c r="D415" s="5">
        <v>210</v>
      </c>
      <c r="E415" s="5">
        <v>7</v>
      </c>
      <c r="F415" s="5">
        <v>213</v>
      </c>
      <c r="G415" s="5">
        <v>1</v>
      </c>
      <c r="H415" s="4"/>
      <c r="I415" s="5">
        <v>431</v>
      </c>
      <c r="J415" s="6">
        <v>37311</v>
      </c>
      <c r="K415" s="6">
        <v>1244</v>
      </c>
      <c r="L415" s="6">
        <v>37844</v>
      </c>
      <c r="M415" s="5">
        <v>178</v>
      </c>
      <c r="N415" s="4"/>
      <c r="O415" s="6">
        <v>76577</v>
      </c>
    </row>
    <row r="416" spans="1:15" ht="11.25" customHeight="1" x14ac:dyDescent="0.2">
      <c r="A416" s="264"/>
      <c r="B416" s="3" t="s">
        <v>15</v>
      </c>
      <c r="C416" s="2" t="s">
        <v>10</v>
      </c>
      <c r="D416" s="6">
        <v>4380</v>
      </c>
      <c r="E416" s="5">
        <v>243</v>
      </c>
      <c r="F416" s="6">
        <v>5626</v>
      </c>
      <c r="G416" s="5">
        <v>92</v>
      </c>
      <c r="H416" s="5">
        <v>23</v>
      </c>
      <c r="I416" s="6">
        <v>10364</v>
      </c>
      <c r="J416" s="6">
        <v>391412</v>
      </c>
      <c r="K416" s="6">
        <v>21715</v>
      </c>
      <c r="L416" s="6">
        <v>502759</v>
      </c>
      <c r="M416" s="6">
        <v>8221</v>
      </c>
      <c r="N416" s="6">
        <v>2055</v>
      </c>
      <c r="O416" s="6">
        <v>926162</v>
      </c>
    </row>
    <row r="417" spans="1:15" ht="11.25" customHeight="1" x14ac:dyDescent="0.2">
      <c r="A417" s="264"/>
      <c r="B417" s="3" t="s">
        <v>16</v>
      </c>
      <c r="C417" s="2" t="s">
        <v>11</v>
      </c>
      <c r="D417" s="6">
        <v>3795</v>
      </c>
      <c r="E417" s="5">
        <v>106</v>
      </c>
      <c r="F417" s="6">
        <v>4813</v>
      </c>
      <c r="G417" s="5">
        <v>65</v>
      </c>
      <c r="H417" s="5">
        <v>18</v>
      </c>
      <c r="I417" s="6">
        <v>8797</v>
      </c>
      <c r="J417" s="6">
        <v>676981</v>
      </c>
      <c r="K417" s="6">
        <v>18909</v>
      </c>
      <c r="L417" s="6">
        <v>858579</v>
      </c>
      <c r="M417" s="6">
        <v>11595</v>
      </c>
      <c r="N417" s="6">
        <v>3211</v>
      </c>
      <c r="O417" s="6">
        <v>1569275</v>
      </c>
    </row>
    <row r="418" spans="1:15" ht="11.25" customHeight="1" x14ac:dyDescent="0.2">
      <c r="A418" s="264"/>
      <c r="B418" s="3" t="s">
        <v>17</v>
      </c>
      <c r="C418" s="2" t="s">
        <v>10</v>
      </c>
      <c r="D418" s="6">
        <v>1446</v>
      </c>
      <c r="E418" s="5">
        <v>29</v>
      </c>
      <c r="F418" s="6">
        <v>1864</v>
      </c>
      <c r="G418" s="5">
        <v>5</v>
      </c>
      <c r="H418" s="5">
        <v>1</v>
      </c>
      <c r="I418" s="6">
        <v>3345</v>
      </c>
      <c r="J418" s="6">
        <v>231042</v>
      </c>
      <c r="K418" s="6">
        <v>4634</v>
      </c>
      <c r="L418" s="6">
        <v>297830</v>
      </c>
      <c r="M418" s="5">
        <v>799</v>
      </c>
      <c r="N418" s="5">
        <v>160</v>
      </c>
      <c r="O418" s="6">
        <v>534465</v>
      </c>
    </row>
    <row r="419" spans="1:15" ht="11.25" customHeight="1" x14ac:dyDescent="0.2">
      <c r="A419" s="264"/>
      <c r="B419" s="3" t="s">
        <v>18</v>
      </c>
      <c r="C419" s="2" t="s">
        <v>11</v>
      </c>
      <c r="D419" s="6">
        <v>3454</v>
      </c>
      <c r="E419" s="5">
        <v>72</v>
      </c>
      <c r="F419" s="6">
        <v>4068</v>
      </c>
      <c r="G419" s="5">
        <v>23</v>
      </c>
      <c r="H419" s="5">
        <v>3</v>
      </c>
      <c r="I419" s="6">
        <v>7620</v>
      </c>
      <c r="J419" s="6">
        <v>683411</v>
      </c>
      <c r="K419" s="6">
        <v>14246</v>
      </c>
      <c r="L419" s="6">
        <v>804898</v>
      </c>
      <c r="M419" s="6">
        <v>4551</v>
      </c>
      <c r="N419" s="5">
        <v>594</v>
      </c>
      <c r="O419" s="6">
        <v>1507700</v>
      </c>
    </row>
    <row r="420" spans="1:15" ht="11.25" customHeight="1" x14ac:dyDescent="0.2">
      <c r="A420" s="265"/>
      <c r="B420" s="266" t="s">
        <v>7</v>
      </c>
      <c r="C420" s="266"/>
      <c r="D420" s="6">
        <v>18125</v>
      </c>
      <c r="E420" s="5">
        <v>546</v>
      </c>
      <c r="F420" s="6">
        <v>21333</v>
      </c>
      <c r="G420" s="5">
        <v>246</v>
      </c>
      <c r="H420" s="5">
        <v>56</v>
      </c>
      <c r="I420" s="9">
        <v>40306</v>
      </c>
      <c r="J420" s="6">
        <v>3540075</v>
      </c>
      <c r="K420" s="6">
        <v>87372</v>
      </c>
      <c r="L420" s="6">
        <v>3993547</v>
      </c>
      <c r="M420" s="6">
        <v>44128</v>
      </c>
      <c r="N420" s="6">
        <v>9615</v>
      </c>
      <c r="O420" s="11">
        <v>7674737</v>
      </c>
    </row>
    <row r="421" spans="1:15" ht="11.25" customHeight="1" x14ac:dyDescent="0.2">
      <c r="A421" s="263" t="s">
        <v>50</v>
      </c>
      <c r="B421" s="3" t="s">
        <v>9</v>
      </c>
      <c r="C421" s="2" t="s">
        <v>10</v>
      </c>
      <c r="D421" s="5">
        <v>2</v>
      </c>
      <c r="E421" s="4"/>
      <c r="F421" s="5">
        <v>33</v>
      </c>
      <c r="G421" s="4"/>
      <c r="H421" s="5">
        <v>18</v>
      </c>
      <c r="I421" s="5">
        <v>53</v>
      </c>
      <c r="J421" s="5">
        <v>925</v>
      </c>
      <c r="K421" s="4"/>
      <c r="L421" s="6">
        <v>15269</v>
      </c>
      <c r="M421" s="4"/>
      <c r="N421" s="6">
        <v>8329</v>
      </c>
      <c r="O421" s="6">
        <v>24523</v>
      </c>
    </row>
    <row r="422" spans="1:15" ht="11.25" customHeight="1" x14ac:dyDescent="0.2">
      <c r="A422" s="264"/>
      <c r="B422" s="3" t="s">
        <v>9</v>
      </c>
      <c r="C422" s="2" t="s">
        <v>11</v>
      </c>
      <c r="D422" s="5">
        <v>1</v>
      </c>
      <c r="E422" s="5">
        <v>2</v>
      </c>
      <c r="F422" s="5">
        <v>19</v>
      </c>
      <c r="G422" s="4"/>
      <c r="H422" s="5">
        <v>17</v>
      </c>
      <c r="I422" s="5">
        <v>39</v>
      </c>
      <c r="J422" s="5">
        <v>449</v>
      </c>
      <c r="K422" s="5">
        <v>898</v>
      </c>
      <c r="L422" s="6">
        <v>8528</v>
      </c>
      <c r="M422" s="4"/>
      <c r="N422" s="6">
        <v>7630</v>
      </c>
      <c r="O422" s="6">
        <v>17505</v>
      </c>
    </row>
    <row r="423" spans="1:15" ht="11.25" customHeight="1" x14ac:dyDescent="0.2">
      <c r="A423" s="264"/>
      <c r="B423" s="3" t="s">
        <v>12</v>
      </c>
      <c r="C423" s="2" t="s">
        <v>10</v>
      </c>
      <c r="D423" s="5">
        <v>11</v>
      </c>
      <c r="E423" s="5">
        <v>7</v>
      </c>
      <c r="F423" s="5">
        <v>231</v>
      </c>
      <c r="G423" s="5">
        <v>1</v>
      </c>
      <c r="H423" s="5">
        <v>175</v>
      </c>
      <c r="I423" s="5">
        <v>425</v>
      </c>
      <c r="J423" s="6">
        <v>5063</v>
      </c>
      <c r="K423" s="6">
        <v>3222</v>
      </c>
      <c r="L423" s="6">
        <v>106326</v>
      </c>
      <c r="M423" s="5">
        <v>460</v>
      </c>
      <c r="N423" s="6">
        <v>80550</v>
      </c>
      <c r="O423" s="6">
        <v>195621</v>
      </c>
    </row>
    <row r="424" spans="1:15" ht="11.25" customHeight="1" x14ac:dyDescent="0.2">
      <c r="A424" s="264"/>
      <c r="B424" s="3" t="s">
        <v>12</v>
      </c>
      <c r="C424" s="2" t="s">
        <v>11</v>
      </c>
      <c r="D424" s="5">
        <v>12</v>
      </c>
      <c r="E424" s="5">
        <v>13</v>
      </c>
      <c r="F424" s="5">
        <v>220</v>
      </c>
      <c r="G424" s="5">
        <v>3</v>
      </c>
      <c r="H424" s="5">
        <v>139</v>
      </c>
      <c r="I424" s="5">
        <v>387</v>
      </c>
      <c r="J424" s="6">
        <v>5385</v>
      </c>
      <c r="K424" s="6">
        <v>5834</v>
      </c>
      <c r="L424" s="6">
        <v>98728</v>
      </c>
      <c r="M424" s="6">
        <v>1346</v>
      </c>
      <c r="N424" s="6">
        <v>62378</v>
      </c>
      <c r="O424" s="6">
        <v>173671</v>
      </c>
    </row>
    <row r="425" spans="1:15" ht="11.25" customHeight="1" x14ac:dyDescent="0.2">
      <c r="A425" s="264"/>
      <c r="B425" s="3" t="s">
        <v>13</v>
      </c>
      <c r="C425" s="2" t="s">
        <v>10</v>
      </c>
      <c r="D425" s="5">
        <v>21</v>
      </c>
      <c r="E425" s="5">
        <v>50</v>
      </c>
      <c r="F425" s="5">
        <v>337</v>
      </c>
      <c r="G425" s="5">
        <v>4</v>
      </c>
      <c r="H425" s="5">
        <v>751</v>
      </c>
      <c r="I425" s="6">
        <v>1163</v>
      </c>
      <c r="J425" s="6">
        <v>6345</v>
      </c>
      <c r="K425" s="6">
        <v>15107</v>
      </c>
      <c r="L425" s="6">
        <v>101821</v>
      </c>
      <c r="M425" s="6">
        <v>1209</v>
      </c>
      <c r="N425" s="6">
        <v>226907</v>
      </c>
      <c r="O425" s="6">
        <v>351389</v>
      </c>
    </row>
    <row r="426" spans="1:15" ht="11.25" customHeight="1" x14ac:dyDescent="0.2">
      <c r="A426" s="264"/>
      <c r="B426" s="3" t="s">
        <v>13</v>
      </c>
      <c r="C426" s="2" t="s">
        <v>11</v>
      </c>
      <c r="D426" s="5">
        <v>26</v>
      </c>
      <c r="E426" s="5">
        <v>45</v>
      </c>
      <c r="F426" s="5">
        <v>327</v>
      </c>
      <c r="G426" s="5">
        <v>1</v>
      </c>
      <c r="H426" s="5">
        <v>674</v>
      </c>
      <c r="I426" s="6">
        <v>1073</v>
      </c>
      <c r="J426" s="6">
        <v>8278</v>
      </c>
      <c r="K426" s="6">
        <v>14328</v>
      </c>
      <c r="L426" s="6">
        <v>104114</v>
      </c>
      <c r="M426" s="5">
        <v>318</v>
      </c>
      <c r="N426" s="6">
        <v>214596</v>
      </c>
      <c r="O426" s="6">
        <v>341634</v>
      </c>
    </row>
    <row r="427" spans="1:15" ht="11.25" customHeight="1" x14ac:dyDescent="0.2">
      <c r="A427" s="264"/>
      <c r="B427" s="3" t="s">
        <v>14</v>
      </c>
      <c r="C427" s="2" t="s">
        <v>10</v>
      </c>
      <c r="D427" s="5">
        <v>1</v>
      </c>
      <c r="E427" s="5">
        <v>11</v>
      </c>
      <c r="F427" s="5">
        <v>70</v>
      </c>
      <c r="G427" s="5">
        <v>1</v>
      </c>
      <c r="H427" s="5">
        <v>127</v>
      </c>
      <c r="I427" s="5">
        <v>210</v>
      </c>
      <c r="J427" s="5">
        <v>104</v>
      </c>
      <c r="K427" s="6">
        <v>1142</v>
      </c>
      <c r="L427" s="6">
        <v>7267</v>
      </c>
      <c r="M427" s="5">
        <v>104</v>
      </c>
      <c r="N427" s="6">
        <v>13185</v>
      </c>
      <c r="O427" s="6">
        <v>21802</v>
      </c>
    </row>
    <row r="428" spans="1:15" ht="11.25" customHeight="1" x14ac:dyDescent="0.2">
      <c r="A428" s="264"/>
      <c r="B428" s="3" t="s">
        <v>14</v>
      </c>
      <c r="C428" s="2" t="s">
        <v>11</v>
      </c>
      <c r="D428" s="5">
        <v>2</v>
      </c>
      <c r="E428" s="5">
        <v>9</v>
      </c>
      <c r="F428" s="5">
        <v>64</v>
      </c>
      <c r="G428" s="4"/>
      <c r="H428" s="5">
        <v>101</v>
      </c>
      <c r="I428" s="5">
        <v>176</v>
      </c>
      <c r="J428" s="5">
        <v>378</v>
      </c>
      <c r="K428" s="6">
        <v>1701</v>
      </c>
      <c r="L428" s="6">
        <v>12099</v>
      </c>
      <c r="M428" s="4"/>
      <c r="N428" s="6">
        <v>19093</v>
      </c>
      <c r="O428" s="6">
        <v>33271</v>
      </c>
    </row>
    <row r="429" spans="1:15" ht="11.25" customHeight="1" x14ac:dyDescent="0.2">
      <c r="A429" s="264"/>
      <c r="B429" s="3" t="s">
        <v>15</v>
      </c>
      <c r="C429" s="2" t="s">
        <v>10</v>
      </c>
      <c r="D429" s="5">
        <v>134</v>
      </c>
      <c r="E429" s="5">
        <v>324</v>
      </c>
      <c r="F429" s="6">
        <v>1436</v>
      </c>
      <c r="G429" s="5">
        <v>22</v>
      </c>
      <c r="H429" s="6">
        <v>2698</v>
      </c>
      <c r="I429" s="6">
        <v>4614</v>
      </c>
      <c r="J429" s="6">
        <v>12741</v>
      </c>
      <c r="K429" s="6">
        <v>30807</v>
      </c>
      <c r="L429" s="6">
        <v>136539</v>
      </c>
      <c r="M429" s="6">
        <v>2092</v>
      </c>
      <c r="N429" s="6">
        <v>256533</v>
      </c>
      <c r="O429" s="6">
        <v>438712</v>
      </c>
    </row>
    <row r="430" spans="1:15" ht="11.25" customHeight="1" x14ac:dyDescent="0.2">
      <c r="A430" s="264"/>
      <c r="B430" s="3" t="s">
        <v>16</v>
      </c>
      <c r="C430" s="2" t="s">
        <v>11</v>
      </c>
      <c r="D430" s="5">
        <v>67</v>
      </c>
      <c r="E430" s="5">
        <v>246</v>
      </c>
      <c r="F430" s="6">
        <v>1082</v>
      </c>
      <c r="G430" s="5">
        <v>13</v>
      </c>
      <c r="H430" s="6">
        <v>2080</v>
      </c>
      <c r="I430" s="6">
        <v>3488</v>
      </c>
      <c r="J430" s="6">
        <v>12717</v>
      </c>
      <c r="K430" s="6">
        <v>46692</v>
      </c>
      <c r="L430" s="6">
        <v>205368</v>
      </c>
      <c r="M430" s="6">
        <v>2467</v>
      </c>
      <c r="N430" s="6">
        <v>394793</v>
      </c>
      <c r="O430" s="6">
        <v>662037</v>
      </c>
    </row>
    <row r="431" spans="1:15" ht="11.25" customHeight="1" x14ac:dyDescent="0.2">
      <c r="A431" s="264"/>
      <c r="B431" s="3" t="s">
        <v>17</v>
      </c>
      <c r="C431" s="2" t="s">
        <v>10</v>
      </c>
      <c r="D431" s="5">
        <v>14</v>
      </c>
      <c r="E431" s="5">
        <v>83</v>
      </c>
      <c r="F431" s="5">
        <v>468</v>
      </c>
      <c r="G431" s="4"/>
      <c r="H431" s="5">
        <v>883</v>
      </c>
      <c r="I431" s="6">
        <v>1448</v>
      </c>
      <c r="J431" s="6">
        <v>2380</v>
      </c>
      <c r="K431" s="6">
        <v>14110</v>
      </c>
      <c r="L431" s="6">
        <v>79563</v>
      </c>
      <c r="M431" s="4"/>
      <c r="N431" s="6">
        <v>150115</v>
      </c>
      <c r="O431" s="6">
        <v>246168</v>
      </c>
    </row>
    <row r="432" spans="1:15" ht="11.25" customHeight="1" x14ac:dyDescent="0.2">
      <c r="A432" s="264"/>
      <c r="B432" s="3" t="s">
        <v>18</v>
      </c>
      <c r="C432" s="2" t="s">
        <v>11</v>
      </c>
      <c r="D432" s="5">
        <v>15</v>
      </c>
      <c r="E432" s="5">
        <v>196</v>
      </c>
      <c r="F432" s="6">
        <v>1072</v>
      </c>
      <c r="G432" s="5">
        <v>3</v>
      </c>
      <c r="H432" s="6">
        <v>2025</v>
      </c>
      <c r="I432" s="6">
        <v>3311</v>
      </c>
      <c r="J432" s="6">
        <v>3158</v>
      </c>
      <c r="K432" s="6">
        <v>41263</v>
      </c>
      <c r="L432" s="6">
        <v>225682</v>
      </c>
      <c r="M432" s="5">
        <v>632</v>
      </c>
      <c r="N432" s="6">
        <v>426311</v>
      </c>
      <c r="O432" s="6">
        <v>697046</v>
      </c>
    </row>
    <row r="433" spans="1:15" ht="11.25" customHeight="1" x14ac:dyDescent="0.2">
      <c r="A433" s="265"/>
      <c r="B433" s="266" t="s">
        <v>7</v>
      </c>
      <c r="C433" s="266"/>
      <c r="D433" s="5">
        <v>306</v>
      </c>
      <c r="E433" s="5">
        <v>986</v>
      </c>
      <c r="F433" s="6">
        <v>5359</v>
      </c>
      <c r="G433" s="5">
        <v>48</v>
      </c>
      <c r="H433" s="6">
        <v>9688</v>
      </c>
      <c r="I433" s="9">
        <v>16387</v>
      </c>
      <c r="J433" s="6">
        <v>57923</v>
      </c>
      <c r="K433" s="6">
        <v>175104</v>
      </c>
      <c r="L433" s="6">
        <v>1101304</v>
      </c>
      <c r="M433" s="6">
        <v>8628</v>
      </c>
      <c r="N433" s="6">
        <v>1860420</v>
      </c>
      <c r="O433" s="11">
        <v>3203379</v>
      </c>
    </row>
    <row r="434" spans="1:15" ht="11.25" customHeight="1" x14ac:dyDescent="0.2">
      <c r="A434" s="263" t="s">
        <v>51</v>
      </c>
      <c r="B434" s="3" t="s">
        <v>9</v>
      </c>
      <c r="C434" s="2" t="s">
        <v>10</v>
      </c>
      <c r="D434" s="4"/>
      <c r="E434" s="4"/>
      <c r="F434" s="4"/>
      <c r="G434" s="5">
        <v>30</v>
      </c>
      <c r="H434" s="4"/>
      <c r="I434" s="5">
        <v>30</v>
      </c>
      <c r="J434" s="4"/>
      <c r="K434" s="4"/>
      <c r="L434" s="4"/>
      <c r="M434" s="6">
        <v>15003</v>
      </c>
      <c r="N434" s="4"/>
      <c r="O434" s="6">
        <v>15003</v>
      </c>
    </row>
    <row r="435" spans="1:15" ht="11.25" customHeight="1" x14ac:dyDescent="0.2">
      <c r="A435" s="264"/>
      <c r="B435" s="3" t="s">
        <v>9</v>
      </c>
      <c r="C435" s="2" t="s">
        <v>11</v>
      </c>
      <c r="D435" s="4"/>
      <c r="E435" s="4"/>
      <c r="F435" s="5">
        <v>1</v>
      </c>
      <c r="G435" s="5">
        <v>24</v>
      </c>
      <c r="H435" s="4"/>
      <c r="I435" s="5">
        <v>25</v>
      </c>
      <c r="J435" s="4"/>
      <c r="K435" s="4"/>
      <c r="L435" s="5">
        <v>485</v>
      </c>
      <c r="M435" s="6">
        <v>11642</v>
      </c>
      <c r="N435" s="4"/>
      <c r="O435" s="6">
        <v>12127</v>
      </c>
    </row>
    <row r="436" spans="1:15" ht="11.25" customHeight="1" x14ac:dyDescent="0.2">
      <c r="A436" s="264"/>
      <c r="B436" s="3" t="s">
        <v>12</v>
      </c>
      <c r="C436" s="2" t="s">
        <v>10</v>
      </c>
      <c r="D436" s="5">
        <v>1</v>
      </c>
      <c r="E436" s="5">
        <v>3</v>
      </c>
      <c r="F436" s="5">
        <v>4</v>
      </c>
      <c r="G436" s="5">
        <v>241</v>
      </c>
      <c r="H436" s="5">
        <v>2</v>
      </c>
      <c r="I436" s="5">
        <v>251</v>
      </c>
      <c r="J436" s="5">
        <v>497</v>
      </c>
      <c r="K436" s="6">
        <v>1492</v>
      </c>
      <c r="L436" s="6">
        <v>1990</v>
      </c>
      <c r="M436" s="6">
        <v>119894</v>
      </c>
      <c r="N436" s="5">
        <v>995</v>
      </c>
      <c r="O436" s="6">
        <v>124868</v>
      </c>
    </row>
    <row r="437" spans="1:15" ht="11.25" customHeight="1" x14ac:dyDescent="0.2">
      <c r="A437" s="264"/>
      <c r="B437" s="3" t="s">
        <v>12</v>
      </c>
      <c r="C437" s="2" t="s">
        <v>11</v>
      </c>
      <c r="D437" s="5">
        <v>1</v>
      </c>
      <c r="E437" s="5">
        <v>8</v>
      </c>
      <c r="F437" s="5">
        <v>4</v>
      </c>
      <c r="G437" s="5">
        <v>271</v>
      </c>
      <c r="H437" s="5">
        <v>5</v>
      </c>
      <c r="I437" s="5">
        <v>289</v>
      </c>
      <c r="J437" s="5">
        <v>485</v>
      </c>
      <c r="K437" s="6">
        <v>3880</v>
      </c>
      <c r="L437" s="6">
        <v>1940</v>
      </c>
      <c r="M437" s="6">
        <v>131444</v>
      </c>
      <c r="N437" s="6">
        <v>2425</v>
      </c>
      <c r="O437" s="6">
        <v>140174</v>
      </c>
    </row>
    <row r="438" spans="1:15" ht="11.25" customHeight="1" x14ac:dyDescent="0.2">
      <c r="A438" s="264"/>
      <c r="B438" s="3" t="s">
        <v>13</v>
      </c>
      <c r="C438" s="2" t="s">
        <v>10</v>
      </c>
      <c r="D438" s="5">
        <v>3</v>
      </c>
      <c r="E438" s="5">
        <v>14</v>
      </c>
      <c r="F438" s="5">
        <v>5</v>
      </c>
      <c r="G438" s="5">
        <v>806</v>
      </c>
      <c r="H438" s="5">
        <v>11</v>
      </c>
      <c r="I438" s="5">
        <v>839</v>
      </c>
      <c r="J438" s="5">
        <v>980</v>
      </c>
      <c r="K438" s="6">
        <v>4572</v>
      </c>
      <c r="L438" s="6">
        <v>1633</v>
      </c>
      <c r="M438" s="6">
        <v>263208</v>
      </c>
      <c r="N438" s="6">
        <v>3592</v>
      </c>
      <c r="O438" s="6">
        <v>273985</v>
      </c>
    </row>
    <row r="439" spans="1:15" ht="11.25" customHeight="1" x14ac:dyDescent="0.2">
      <c r="A439" s="264"/>
      <c r="B439" s="3" t="s">
        <v>13</v>
      </c>
      <c r="C439" s="2" t="s">
        <v>11</v>
      </c>
      <c r="D439" s="5">
        <v>1</v>
      </c>
      <c r="E439" s="5">
        <v>15</v>
      </c>
      <c r="F439" s="5">
        <v>9</v>
      </c>
      <c r="G439" s="5">
        <v>825</v>
      </c>
      <c r="H439" s="5">
        <v>8</v>
      </c>
      <c r="I439" s="5">
        <v>858</v>
      </c>
      <c r="J439" s="5">
        <v>344</v>
      </c>
      <c r="K439" s="6">
        <v>5162</v>
      </c>
      <c r="L439" s="6">
        <v>3097</v>
      </c>
      <c r="M439" s="6">
        <v>283904</v>
      </c>
      <c r="N439" s="6">
        <v>2753</v>
      </c>
      <c r="O439" s="6">
        <v>295260</v>
      </c>
    </row>
    <row r="440" spans="1:15" ht="11.25" customHeight="1" x14ac:dyDescent="0.2">
      <c r="A440" s="264"/>
      <c r="B440" s="3" t="s">
        <v>14</v>
      </c>
      <c r="C440" s="2" t="s">
        <v>10</v>
      </c>
      <c r="D440" s="5">
        <v>1</v>
      </c>
      <c r="E440" s="5">
        <v>1</v>
      </c>
      <c r="F440" s="5">
        <v>4</v>
      </c>
      <c r="G440" s="5">
        <v>166</v>
      </c>
      <c r="H440" s="5">
        <v>2</v>
      </c>
      <c r="I440" s="5">
        <v>174</v>
      </c>
      <c r="J440" s="5">
        <v>112</v>
      </c>
      <c r="K440" s="5">
        <v>112</v>
      </c>
      <c r="L440" s="5">
        <v>449</v>
      </c>
      <c r="M440" s="6">
        <v>18627</v>
      </c>
      <c r="N440" s="5">
        <v>224</v>
      </c>
      <c r="O440" s="6">
        <v>19524</v>
      </c>
    </row>
    <row r="441" spans="1:15" ht="11.25" customHeight="1" x14ac:dyDescent="0.2">
      <c r="A441" s="264"/>
      <c r="B441" s="3" t="s">
        <v>14</v>
      </c>
      <c r="C441" s="2" t="s">
        <v>11</v>
      </c>
      <c r="D441" s="4"/>
      <c r="E441" s="5">
        <v>3</v>
      </c>
      <c r="F441" s="5">
        <v>3</v>
      </c>
      <c r="G441" s="5">
        <v>106</v>
      </c>
      <c r="H441" s="5">
        <v>1</v>
      </c>
      <c r="I441" s="5">
        <v>113</v>
      </c>
      <c r="J441" s="4"/>
      <c r="K441" s="5">
        <v>613</v>
      </c>
      <c r="L441" s="5">
        <v>613</v>
      </c>
      <c r="M441" s="6">
        <v>21658</v>
      </c>
      <c r="N441" s="5">
        <v>204</v>
      </c>
      <c r="O441" s="6">
        <v>23088</v>
      </c>
    </row>
    <row r="442" spans="1:15" ht="11.25" customHeight="1" x14ac:dyDescent="0.2">
      <c r="A442" s="264"/>
      <c r="B442" s="3" t="s">
        <v>15</v>
      </c>
      <c r="C442" s="2" t="s">
        <v>10</v>
      </c>
      <c r="D442" s="5">
        <v>25</v>
      </c>
      <c r="E442" s="5">
        <v>70</v>
      </c>
      <c r="F442" s="5">
        <v>69</v>
      </c>
      <c r="G442" s="6">
        <v>2764</v>
      </c>
      <c r="H442" s="5">
        <v>16</v>
      </c>
      <c r="I442" s="6">
        <v>2944</v>
      </c>
      <c r="J442" s="6">
        <v>2569</v>
      </c>
      <c r="K442" s="6">
        <v>7194</v>
      </c>
      <c r="L442" s="6">
        <v>7091</v>
      </c>
      <c r="M442" s="6">
        <v>284051</v>
      </c>
      <c r="N442" s="6">
        <v>1644</v>
      </c>
      <c r="O442" s="6">
        <v>302549</v>
      </c>
    </row>
    <row r="443" spans="1:15" ht="11.25" customHeight="1" x14ac:dyDescent="0.2">
      <c r="A443" s="264"/>
      <c r="B443" s="3" t="s">
        <v>16</v>
      </c>
      <c r="C443" s="2" t="s">
        <v>11</v>
      </c>
      <c r="D443" s="5">
        <v>17</v>
      </c>
      <c r="E443" s="5">
        <v>56</v>
      </c>
      <c r="F443" s="5">
        <v>32</v>
      </c>
      <c r="G443" s="6">
        <v>2223</v>
      </c>
      <c r="H443" s="5">
        <v>22</v>
      </c>
      <c r="I443" s="6">
        <v>2350</v>
      </c>
      <c r="J443" s="6">
        <v>3487</v>
      </c>
      <c r="K443" s="6">
        <v>11488</v>
      </c>
      <c r="L443" s="6">
        <v>6565</v>
      </c>
      <c r="M443" s="6">
        <v>456039</v>
      </c>
      <c r="N443" s="6">
        <v>4513</v>
      </c>
      <c r="O443" s="6">
        <v>482092</v>
      </c>
    </row>
    <row r="444" spans="1:15" ht="11.25" customHeight="1" x14ac:dyDescent="0.2">
      <c r="A444" s="264"/>
      <c r="B444" s="3" t="s">
        <v>17</v>
      </c>
      <c r="C444" s="2" t="s">
        <v>10</v>
      </c>
      <c r="D444" s="5">
        <v>1</v>
      </c>
      <c r="E444" s="5">
        <v>22</v>
      </c>
      <c r="F444" s="5">
        <v>10</v>
      </c>
      <c r="G444" s="6">
        <v>1017</v>
      </c>
      <c r="H444" s="5">
        <v>5</v>
      </c>
      <c r="I444" s="6">
        <v>1055</v>
      </c>
      <c r="J444" s="5">
        <v>184</v>
      </c>
      <c r="K444" s="6">
        <v>4042</v>
      </c>
      <c r="L444" s="6">
        <v>1837</v>
      </c>
      <c r="M444" s="6">
        <v>186871</v>
      </c>
      <c r="N444" s="5">
        <v>919</v>
      </c>
      <c r="O444" s="6">
        <v>193853</v>
      </c>
    </row>
    <row r="445" spans="1:15" ht="11.25" customHeight="1" x14ac:dyDescent="0.2">
      <c r="A445" s="264"/>
      <c r="B445" s="3" t="s">
        <v>18</v>
      </c>
      <c r="C445" s="2" t="s">
        <v>11</v>
      </c>
      <c r="D445" s="5">
        <v>4</v>
      </c>
      <c r="E445" s="5">
        <v>57</v>
      </c>
      <c r="F445" s="5">
        <v>10</v>
      </c>
      <c r="G445" s="6">
        <v>2292</v>
      </c>
      <c r="H445" s="5">
        <v>9</v>
      </c>
      <c r="I445" s="6">
        <v>2372</v>
      </c>
      <c r="J445" s="5">
        <v>910</v>
      </c>
      <c r="K445" s="6">
        <v>12970</v>
      </c>
      <c r="L445" s="6">
        <v>2275</v>
      </c>
      <c r="M445" s="6">
        <v>521522</v>
      </c>
      <c r="N445" s="6">
        <v>2048</v>
      </c>
      <c r="O445" s="6">
        <v>539725</v>
      </c>
    </row>
    <row r="446" spans="1:15" ht="11.25" customHeight="1" x14ac:dyDescent="0.2">
      <c r="A446" s="265"/>
      <c r="B446" s="266" t="s">
        <v>7</v>
      </c>
      <c r="C446" s="266"/>
      <c r="D446" s="5">
        <v>54</v>
      </c>
      <c r="E446" s="5">
        <v>249</v>
      </c>
      <c r="F446" s="5">
        <v>151</v>
      </c>
      <c r="G446" s="6">
        <v>10765</v>
      </c>
      <c r="H446" s="5">
        <v>81</v>
      </c>
      <c r="I446" s="9">
        <v>11300</v>
      </c>
      <c r="J446" s="6">
        <v>9568</v>
      </c>
      <c r="K446" s="6">
        <v>51525</v>
      </c>
      <c r="L446" s="6">
        <v>27975</v>
      </c>
      <c r="M446" s="6">
        <v>2313863</v>
      </c>
      <c r="N446" s="6">
        <v>19317</v>
      </c>
      <c r="O446" s="11">
        <v>2422248</v>
      </c>
    </row>
    <row r="447" spans="1:15" ht="11.25" customHeight="1" x14ac:dyDescent="0.2">
      <c r="A447" s="263" t="s">
        <v>52</v>
      </c>
      <c r="B447" s="3" t="s">
        <v>9</v>
      </c>
      <c r="C447" s="2" t="s">
        <v>10</v>
      </c>
      <c r="D447" s="5">
        <v>1</v>
      </c>
      <c r="E447" s="5">
        <v>102</v>
      </c>
      <c r="F447" s="5">
        <v>43</v>
      </c>
      <c r="G447" s="4"/>
      <c r="H447" s="4"/>
      <c r="I447" s="5">
        <v>146</v>
      </c>
      <c r="J447" s="5">
        <v>435</v>
      </c>
      <c r="K447" s="6">
        <v>44357</v>
      </c>
      <c r="L447" s="6">
        <v>18700</v>
      </c>
      <c r="M447" s="4"/>
      <c r="N447" s="4"/>
      <c r="O447" s="6">
        <v>63492</v>
      </c>
    </row>
    <row r="448" spans="1:15" ht="11.25" customHeight="1" x14ac:dyDescent="0.2">
      <c r="A448" s="264"/>
      <c r="B448" s="3" t="s">
        <v>9</v>
      </c>
      <c r="C448" s="2" t="s">
        <v>11</v>
      </c>
      <c r="D448" s="5">
        <v>4</v>
      </c>
      <c r="E448" s="5">
        <v>114</v>
      </c>
      <c r="F448" s="5">
        <v>38</v>
      </c>
      <c r="G448" s="4"/>
      <c r="H448" s="4"/>
      <c r="I448" s="5">
        <v>156</v>
      </c>
      <c r="J448" s="6">
        <v>1687</v>
      </c>
      <c r="K448" s="6">
        <v>48088</v>
      </c>
      <c r="L448" s="6">
        <v>16029</v>
      </c>
      <c r="M448" s="4"/>
      <c r="N448" s="4"/>
      <c r="O448" s="6">
        <v>65804</v>
      </c>
    </row>
    <row r="449" spans="1:15" ht="11.25" customHeight="1" x14ac:dyDescent="0.2">
      <c r="A449" s="264"/>
      <c r="B449" s="3" t="s">
        <v>12</v>
      </c>
      <c r="C449" s="2" t="s">
        <v>10</v>
      </c>
      <c r="D449" s="5">
        <v>10</v>
      </c>
      <c r="E449" s="5">
        <v>596</v>
      </c>
      <c r="F449" s="5">
        <v>200</v>
      </c>
      <c r="G449" s="5">
        <v>4</v>
      </c>
      <c r="H449" s="5">
        <v>1</v>
      </c>
      <c r="I449" s="5">
        <v>811</v>
      </c>
      <c r="J449" s="6">
        <v>4326</v>
      </c>
      <c r="K449" s="6">
        <v>257828</v>
      </c>
      <c r="L449" s="6">
        <v>86520</v>
      </c>
      <c r="M449" s="6">
        <v>1730</v>
      </c>
      <c r="N449" s="5">
        <v>433</v>
      </c>
      <c r="O449" s="6">
        <v>350837</v>
      </c>
    </row>
    <row r="450" spans="1:15" ht="11.25" customHeight="1" x14ac:dyDescent="0.2">
      <c r="A450" s="264"/>
      <c r="B450" s="3" t="s">
        <v>12</v>
      </c>
      <c r="C450" s="2" t="s">
        <v>11</v>
      </c>
      <c r="D450" s="5">
        <v>10</v>
      </c>
      <c r="E450" s="5">
        <v>534</v>
      </c>
      <c r="F450" s="5">
        <v>218</v>
      </c>
      <c r="G450" s="5">
        <v>3</v>
      </c>
      <c r="H450" s="4"/>
      <c r="I450" s="5">
        <v>765</v>
      </c>
      <c r="J450" s="6">
        <v>4218</v>
      </c>
      <c r="K450" s="6">
        <v>225224</v>
      </c>
      <c r="L450" s="6">
        <v>91945</v>
      </c>
      <c r="M450" s="6">
        <v>1265</v>
      </c>
      <c r="N450" s="4"/>
      <c r="O450" s="6">
        <v>322652</v>
      </c>
    </row>
    <row r="451" spans="1:15" ht="11.25" customHeight="1" x14ac:dyDescent="0.2">
      <c r="A451" s="264"/>
      <c r="B451" s="3" t="s">
        <v>13</v>
      </c>
      <c r="C451" s="2" t="s">
        <v>10</v>
      </c>
      <c r="D451" s="5">
        <v>25</v>
      </c>
      <c r="E451" s="6">
        <v>1755</v>
      </c>
      <c r="F451" s="5">
        <v>821</v>
      </c>
      <c r="G451" s="5">
        <v>17</v>
      </c>
      <c r="H451" s="5">
        <v>4</v>
      </c>
      <c r="I451" s="6">
        <v>2622</v>
      </c>
      <c r="J451" s="6">
        <v>7099</v>
      </c>
      <c r="K451" s="6">
        <v>498361</v>
      </c>
      <c r="L451" s="6">
        <v>233136</v>
      </c>
      <c r="M451" s="6">
        <v>4827</v>
      </c>
      <c r="N451" s="6">
        <v>1136</v>
      </c>
      <c r="O451" s="6">
        <v>744559</v>
      </c>
    </row>
    <row r="452" spans="1:15" ht="11.25" customHeight="1" x14ac:dyDescent="0.2">
      <c r="A452" s="264"/>
      <c r="B452" s="3" t="s">
        <v>13</v>
      </c>
      <c r="C452" s="2" t="s">
        <v>11</v>
      </c>
      <c r="D452" s="5">
        <v>45</v>
      </c>
      <c r="E452" s="6">
        <v>1589</v>
      </c>
      <c r="F452" s="5">
        <v>803</v>
      </c>
      <c r="G452" s="5">
        <v>7</v>
      </c>
      <c r="H452" s="4"/>
      <c r="I452" s="6">
        <v>2444</v>
      </c>
      <c r="J452" s="6">
        <v>13466</v>
      </c>
      <c r="K452" s="6">
        <v>475492</v>
      </c>
      <c r="L452" s="6">
        <v>240289</v>
      </c>
      <c r="M452" s="6">
        <v>2095</v>
      </c>
      <c r="N452" s="4"/>
      <c r="O452" s="6">
        <v>731342</v>
      </c>
    </row>
    <row r="453" spans="1:15" ht="11.25" customHeight="1" x14ac:dyDescent="0.2">
      <c r="A453" s="264"/>
      <c r="B453" s="3" t="s">
        <v>14</v>
      </c>
      <c r="C453" s="2" t="s">
        <v>10</v>
      </c>
      <c r="D453" s="5">
        <v>2</v>
      </c>
      <c r="E453" s="5">
        <v>301</v>
      </c>
      <c r="F453" s="5">
        <v>141</v>
      </c>
      <c r="G453" s="5">
        <v>4</v>
      </c>
      <c r="H453" s="4"/>
      <c r="I453" s="5">
        <v>448</v>
      </c>
      <c r="J453" s="5">
        <v>195</v>
      </c>
      <c r="K453" s="6">
        <v>29370</v>
      </c>
      <c r="L453" s="6">
        <v>13758</v>
      </c>
      <c r="M453" s="5">
        <v>390</v>
      </c>
      <c r="N453" s="4"/>
      <c r="O453" s="6">
        <v>43713</v>
      </c>
    </row>
    <row r="454" spans="1:15" ht="11.25" customHeight="1" x14ac:dyDescent="0.2">
      <c r="A454" s="264"/>
      <c r="B454" s="3" t="s">
        <v>14</v>
      </c>
      <c r="C454" s="2" t="s">
        <v>11</v>
      </c>
      <c r="D454" s="5">
        <v>3</v>
      </c>
      <c r="E454" s="5">
        <v>240</v>
      </c>
      <c r="F454" s="5">
        <v>110</v>
      </c>
      <c r="G454" s="5">
        <v>2</v>
      </c>
      <c r="H454" s="5">
        <v>1</v>
      </c>
      <c r="I454" s="5">
        <v>356</v>
      </c>
      <c r="J454" s="5">
        <v>533</v>
      </c>
      <c r="K454" s="6">
        <v>42641</v>
      </c>
      <c r="L454" s="6">
        <v>19544</v>
      </c>
      <c r="M454" s="5">
        <v>355</v>
      </c>
      <c r="N454" s="5">
        <v>178</v>
      </c>
      <c r="O454" s="6">
        <v>63251</v>
      </c>
    </row>
    <row r="455" spans="1:15" ht="11.25" customHeight="1" x14ac:dyDescent="0.2">
      <c r="A455" s="264"/>
      <c r="B455" s="3" t="s">
        <v>15</v>
      </c>
      <c r="C455" s="2" t="s">
        <v>10</v>
      </c>
      <c r="D455" s="5">
        <v>160</v>
      </c>
      <c r="E455" s="6">
        <v>5433</v>
      </c>
      <c r="F455" s="6">
        <v>1666</v>
      </c>
      <c r="G455" s="5">
        <v>168</v>
      </c>
      <c r="H455" s="5">
        <v>12</v>
      </c>
      <c r="I455" s="6">
        <v>7439</v>
      </c>
      <c r="J455" s="6">
        <v>14298</v>
      </c>
      <c r="K455" s="6">
        <v>485512</v>
      </c>
      <c r="L455" s="6">
        <v>148880</v>
      </c>
      <c r="M455" s="6">
        <v>15013</v>
      </c>
      <c r="N455" s="6">
        <v>1072</v>
      </c>
      <c r="O455" s="6">
        <v>664775</v>
      </c>
    </row>
    <row r="456" spans="1:15" ht="11.25" customHeight="1" x14ac:dyDescent="0.2">
      <c r="A456" s="264"/>
      <c r="B456" s="3" t="s">
        <v>16</v>
      </c>
      <c r="C456" s="2" t="s">
        <v>11</v>
      </c>
      <c r="D456" s="5">
        <v>118</v>
      </c>
      <c r="E456" s="6">
        <v>4559</v>
      </c>
      <c r="F456" s="6">
        <v>1823</v>
      </c>
      <c r="G456" s="5">
        <v>107</v>
      </c>
      <c r="H456" s="5">
        <v>11</v>
      </c>
      <c r="I456" s="6">
        <v>6618</v>
      </c>
      <c r="J456" s="6">
        <v>21050</v>
      </c>
      <c r="K456" s="6">
        <v>813269</v>
      </c>
      <c r="L456" s="6">
        <v>325200</v>
      </c>
      <c r="M456" s="6">
        <v>19087</v>
      </c>
      <c r="N456" s="6">
        <v>1962</v>
      </c>
      <c r="O456" s="6">
        <v>1180568</v>
      </c>
    </row>
    <row r="457" spans="1:15" ht="11.25" customHeight="1" x14ac:dyDescent="0.2">
      <c r="A457" s="264"/>
      <c r="B457" s="3" t="s">
        <v>17</v>
      </c>
      <c r="C457" s="2" t="s">
        <v>10</v>
      </c>
      <c r="D457" s="5">
        <v>24</v>
      </c>
      <c r="E457" s="6">
        <v>1667</v>
      </c>
      <c r="F457" s="5">
        <v>462</v>
      </c>
      <c r="G457" s="5">
        <v>6</v>
      </c>
      <c r="H457" s="5">
        <v>3</v>
      </c>
      <c r="I457" s="6">
        <v>2162</v>
      </c>
      <c r="J457" s="6">
        <v>3835</v>
      </c>
      <c r="K457" s="6">
        <v>266353</v>
      </c>
      <c r="L457" s="6">
        <v>73818</v>
      </c>
      <c r="M457" s="5">
        <v>959</v>
      </c>
      <c r="N457" s="5">
        <v>479</v>
      </c>
      <c r="O457" s="6">
        <v>345444</v>
      </c>
    </row>
    <row r="458" spans="1:15" ht="11.25" customHeight="1" x14ac:dyDescent="0.2">
      <c r="A458" s="264"/>
      <c r="B458" s="3" t="s">
        <v>18</v>
      </c>
      <c r="C458" s="2" t="s">
        <v>11</v>
      </c>
      <c r="D458" s="5">
        <v>16</v>
      </c>
      <c r="E458" s="6">
        <v>3730</v>
      </c>
      <c r="F458" s="6">
        <v>1258</v>
      </c>
      <c r="G458" s="5">
        <v>17</v>
      </c>
      <c r="H458" s="5">
        <v>3</v>
      </c>
      <c r="I458" s="6">
        <v>5024</v>
      </c>
      <c r="J458" s="6">
        <v>3166</v>
      </c>
      <c r="K458" s="6">
        <v>738021</v>
      </c>
      <c r="L458" s="6">
        <v>248909</v>
      </c>
      <c r="M458" s="6">
        <v>3364</v>
      </c>
      <c r="N458" s="5">
        <v>594</v>
      </c>
      <c r="O458" s="6">
        <v>994054</v>
      </c>
    </row>
    <row r="459" spans="1:15" ht="11.25" customHeight="1" x14ac:dyDescent="0.2">
      <c r="A459" s="265"/>
      <c r="B459" s="266" t="s">
        <v>7</v>
      </c>
      <c r="C459" s="266"/>
      <c r="D459" s="5">
        <v>418</v>
      </c>
      <c r="E459" s="6">
        <v>20620</v>
      </c>
      <c r="F459" s="6">
        <v>7583</v>
      </c>
      <c r="G459" s="5">
        <v>335</v>
      </c>
      <c r="H459" s="5">
        <v>35</v>
      </c>
      <c r="I459" s="9">
        <v>28991</v>
      </c>
      <c r="J459" s="6">
        <v>74308</v>
      </c>
      <c r="K459" s="6">
        <v>3924516</v>
      </c>
      <c r="L459" s="6">
        <v>1516728</v>
      </c>
      <c r="M459" s="6">
        <v>49085</v>
      </c>
      <c r="N459" s="6">
        <v>5854</v>
      </c>
      <c r="O459" s="11">
        <v>5570491</v>
      </c>
    </row>
    <row r="460" spans="1:15" ht="11.25" customHeight="1" x14ac:dyDescent="0.2">
      <c r="A460" s="263" t="s">
        <v>53</v>
      </c>
      <c r="B460" s="3" t="s">
        <v>9</v>
      </c>
      <c r="C460" s="2" t="s">
        <v>10</v>
      </c>
      <c r="D460" s="5">
        <v>5</v>
      </c>
      <c r="E460" s="5">
        <v>1</v>
      </c>
      <c r="F460" s="5">
        <v>99</v>
      </c>
      <c r="G460" s="5">
        <v>1</v>
      </c>
      <c r="H460" s="5">
        <v>32</v>
      </c>
      <c r="I460" s="5">
        <v>138</v>
      </c>
      <c r="J460" s="6">
        <v>2174</v>
      </c>
      <c r="K460" s="5">
        <v>435</v>
      </c>
      <c r="L460" s="6">
        <v>43053</v>
      </c>
      <c r="M460" s="5">
        <v>435</v>
      </c>
      <c r="N460" s="6">
        <v>13916</v>
      </c>
      <c r="O460" s="6">
        <v>60013</v>
      </c>
    </row>
    <row r="461" spans="1:15" ht="11.25" customHeight="1" x14ac:dyDescent="0.2">
      <c r="A461" s="264"/>
      <c r="B461" s="3" t="s">
        <v>9</v>
      </c>
      <c r="C461" s="2" t="s">
        <v>11</v>
      </c>
      <c r="D461" s="5">
        <v>4</v>
      </c>
      <c r="E461" s="4"/>
      <c r="F461" s="5">
        <v>99</v>
      </c>
      <c r="G461" s="4"/>
      <c r="H461" s="5">
        <v>48</v>
      </c>
      <c r="I461" s="5">
        <v>151</v>
      </c>
      <c r="J461" s="6">
        <v>1687</v>
      </c>
      <c r="K461" s="4"/>
      <c r="L461" s="6">
        <v>41761</v>
      </c>
      <c r="M461" s="4"/>
      <c r="N461" s="6">
        <v>20248</v>
      </c>
      <c r="O461" s="6">
        <v>63696</v>
      </c>
    </row>
    <row r="462" spans="1:15" ht="11.25" customHeight="1" x14ac:dyDescent="0.2">
      <c r="A462" s="264"/>
      <c r="B462" s="3" t="s">
        <v>12</v>
      </c>
      <c r="C462" s="2" t="s">
        <v>10</v>
      </c>
      <c r="D462" s="5">
        <v>31</v>
      </c>
      <c r="E462" s="5">
        <v>8</v>
      </c>
      <c r="F462" s="5">
        <v>507</v>
      </c>
      <c r="G462" s="5">
        <v>8</v>
      </c>
      <c r="H462" s="5">
        <v>377</v>
      </c>
      <c r="I462" s="5">
        <v>931</v>
      </c>
      <c r="J462" s="6">
        <v>13411</v>
      </c>
      <c r="K462" s="6">
        <v>3461</v>
      </c>
      <c r="L462" s="6">
        <v>219327</v>
      </c>
      <c r="M462" s="6">
        <v>3461</v>
      </c>
      <c r="N462" s="6">
        <v>163089</v>
      </c>
      <c r="O462" s="6">
        <v>402749</v>
      </c>
    </row>
    <row r="463" spans="1:15" ht="11.25" customHeight="1" x14ac:dyDescent="0.2">
      <c r="A463" s="264"/>
      <c r="B463" s="3" t="s">
        <v>12</v>
      </c>
      <c r="C463" s="2" t="s">
        <v>11</v>
      </c>
      <c r="D463" s="5">
        <v>20</v>
      </c>
      <c r="E463" s="5">
        <v>6</v>
      </c>
      <c r="F463" s="5">
        <v>440</v>
      </c>
      <c r="G463" s="5">
        <v>11</v>
      </c>
      <c r="H463" s="5">
        <v>348</v>
      </c>
      <c r="I463" s="5">
        <v>825</v>
      </c>
      <c r="J463" s="6">
        <v>8435</v>
      </c>
      <c r="K463" s="6">
        <v>2531</v>
      </c>
      <c r="L463" s="6">
        <v>185578</v>
      </c>
      <c r="M463" s="6">
        <v>4639</v>
      </c>
      <c r="N463" s="6">
        <v>146775</v>
      </c>
      <c r="O463" s="6">
        <v>347958</v>
      </c>
    </row>
    <row r="464" spans="1:15" ht="11.25" customHeight="1" x14ac:dyDescent="0.2">
      <c r="A464" s="264"/>
      <c r="B464" s="3" t="s">
        <v>13</v>
      </c>
      <c r="C464" s="2" t="s">
        <v>10</v>
      </c>
      <c r="D464" s="5">
        <v>47</v>
      </c>
      <c r="E464" s="5">
        <v>17</v>
      </c>
      <c r="F464" s="6">
        <v>1680</v>
      </c>
      <c r="G464" s="5">
        <v>40</v>
      </c>
      <c r="H464" s="6">
        <v>1045</v>
      </c>
      <c r="I464" s="6">
        <v>2829</v>
      </c>
      <c r="J464" s="6">
        <v>13346</v>
      </c>
      <c r="K464" s="6">
        <v>4827</v>
      </c>
      <c r="L464" s="6">
        <v>477063</v>
      </c>
      <c r="M464" s="6">
        <v>11359</v>
      </c>
      <c r="N464" s="6">
        <v>296745</v>
      </c>
      <c r="O464" s="6">
        <v>803340</v>
      </c>
    </row>
    <row r="465" spans="1:15" ht="11.25" customHeight="1" x14ac:dyDescent="0.2">
      <c r="A465" s="264"/>
      <c r="B465" s="3" t="s">
        <v>13</v>
      </c>
      <c r="C465" s="2" t="s">
        <v>11</v>
      </c>
      <c r="D465" s="5">
        <v>37</v>
      </c>
      <c r="E465" s="5">
        <v>18</v>
      </c>
      <c r="F465" s="6">
        <v>1564</v>
      </c>
      <c r="G465" s="5">
        <v>28</v>
      </c>
      <c r="H465" s="5">
        <v>962</v>
      </c>
      <c r="I465" s="6">
        <v>2609</v>
      </c>
      <c r="J465" s="6">
        <v>11072</v>
      </c>
      <c r="K465" s="6">
        <v>5386</v>
      </c>
      <c r="L465" s="6">
        <v>468011</v>
      </c>
      <c r="M465" s="6">
        <v>8379</v>
      </c>
      <c r="N465" s="6">
        <v>287869</v>
      </c>
      <c r="O465" s="6">
        <v>780717</v>
      </c>
    </row>
    <row r="466" spans="1:15" ht="11.25" customHeight="1" x14ac:dyDescent="0.2">
      <c r="A466" s="264"/>
      <c r="B466" s="3" t="s">
        <v>14</v>
      </c>
      <c r="C466" s="2" t="s">
        <v>10</v>
      </c>
      <c r="D466" s="5">
        <v>3</v>
      </c>
      <c r="E466" s="5">
        <v>5</v>
      </c>
      <c r="F466" s="5">
        <v>248</v>
      </c>
      <c r="G466" s="5">
        <v>11</v>
      </c>
      <c r="H466" s="5">
        <v>163</v>
      </c>
      <c r="I466" s="5">
        <v>430</v>
      </c>
      <c r="J466" s="5">
        <v>293</v>
      </c>
      <c r="K466" s="5">
        <v>488</v>
      </c>
      <c r="L466" s="6">
        <v>24199</v>
      </c>
      <c r="M466" s="6">
        <v>1073</v>
      </c>
      <c r="N466" s="6">
        <v>15905</v>
      </c>
      <c r="O466" s="6">
        <v>41958</v>
      </c>
    </row>
    <row r="467" spans="1:15" ht="11.25" customHeight="1" x14ac:dyDescent="0.2">
      <c r="A467" s="264"/>
      <c r="B467" s="3" t="s">
        <v>14</v>
      </c>
      <c r="C467" s="2" t="s">
        <v>11</v>
      </c>
      <c r="D467" s="5">
        <v>6</v>
      </c>
      <c r="E467" s="5">
        <v>3</v>
      </c>
      <c r="F467" s="5">
        <v>173</v>
      </c>
      <c r="G467" s="5">
        <v>5</v>
      </c>
      <c r="H467" s="5">
        <v>104</v>
      </c>
      <c r="I467" s="5">
        <v>291</v>
      </c>
      <c r="J467" s="6">
        <v>1066</v>
      </c>
      <c r="K467" s="5">
        <v>533</v>
      </c>
      <c r="L467" s="6">
        <v>30737</v>
      </c>
      <c r="M467" s="5">
        <v>888</v>
      </c>
      <c r="N467" s="6">
        <v>18478</v>
      </c>
      <c r="O467" s="6">
        <v>51702</v>
      </c>
    </row>
    <row r="468" spans="1:15" ht="11.25" customHeight="1" x14ac:dyDescent="0.2">
      <c r="A468" s="264"/>
      <c r="B468" s="3" t="s">
        <v>15</v>
      </c>
      <c r="C468" s="2" t="s">
        <v>10</v>
      </c>
      <c r="D468" s="5">
        <v>168</v>
      </c>
      <c r="E468" s="5">
        <v>135</v>
      </c>
      <c r="F468" s="6">
        <v>4776</v>
      </c>
      <c r="G468" s="5">
        <v>106</v>
      </c>
      <c r="H468" s="6">
        <v>3400</v>
      </c>
      <c r="I468" s="6">
        <v>8585</v>
      </c>
      <c r="J468" s="6">
        <v>15013</v>
      </c>
      <c r="K468" s="6">
        <v>12064</v>
      </c>
      <c r="L468" s="6">
        <v>426800</v>
      </c>
      <c r="M468" s="6">
        <v>9473</v>
      </c>
      <c r="N468" s="6">
        <v>303836</v>
      </c>
      <c r="O468" s="6">
        <v>767186</v>
      </c>
    </row>
    <row r="469" spans="1:15" ht="11.25" customHeight="1" x14ac:dyDescent="0.2">
      <c r="A469" s="264"/>
      <c r="B469" s="3" t="s">
        <v>16</v>
      </c>
      <c r="C469" s="2" t="s">
        <v>11</v>
      </c>
      <c r="D469" s="5">
        <v>139</v>
      </c>
      <c r="E469" s="5">
        <v>61</v>
      </c>
      <c r="F469" s="6">
        <v>4157</v>
      </c>
      <c r="G469" s="5">
        <v>92</v>
      </c>
      <c r="H469" s="6">
        <v>2678</v>
      </c>
      <c r="I469" s="6">
        <v>7127</v>
      </c>
      <c r="J469" s="6">
        <v>24796</v>
      </c>
      <c r="K469" s="6">
        <v>10882</v>
      </c>
      <c r="L469" s="6">
        <v>741557</v>
      </c>
      <c r="M469" s="6">
        <v>16412</v>
      </c>
      <c r="N469" s="6">
        <v>477722</v>
      </c>
      <c r="O469" s="6">
        <v>1271369</v>
      </c>
    </row>
    <row r="470" spans="1:15" ht="11.25" customHeight="1" x14ac:dyDescent="0.2">
      <c r="A470" s="264"/>
      <c r="B470" s="3" t="s">
        <v>17</v>
      </c>
      <c r="C470" s="2" t="s">
        <v>10</v>
      </c>
      <c r="D470" s="5">
        <v>19</v>
      </c>
      <c r="E470" s="5">
        <v>15</v>
      </c>
      <c r="F470" s="6">
        <v>1569</v>
      </c>
      <c r="G470" s="5">
        <v>49</v>
      </c>
      <c r="H470" s="6">
        <v>1197</v>
      </c>
      <c r="I470" s="6">
        <v>2849</v>
      </c>
      <c r="J470" s="6">
        <v>3036</v>
      </c>
      <c r="K470" s="6">
        <v>2397</v>
      </c>
      <c r="L470" s="6">
        <v>250695</v>
      </c>
      <c r="M470" s="6">
        <v>7829</v>
      </c>
      <c r="N470" s="6">
        <v>191257</v>
      </c>
      <c r="O470" s="6">
        <v>455214</v>
      </c>
    </row>
    <row r="471" spans="1:15" ht="11.25" customHeight="1" x14ac:dyDescent="0.2">
      <c r="A471" s="264"/>
      <c r="B471" s="3" t="s">
        <v>18</v>
      </c>
      <c r="C471" s="2" t="s">
        <v>11</v>
      </c>
      <c r="D471" s="5">
        <v>36</v>
      </c>
      <c r="E471" s="5">
        <v>21</v>
      </c>
      <c r="F471" s="6">
        <v>3543</v>
      </c>
      <c r="G471" s="5">
        <v>118</v>
      </c>
      <c r="H471" s="6">
        <v>2540</v>
      </c>
      <c r="I471" s="6">
        <v>6258</v>
      </c>
      <c r="J471" s="6">
        <v>7123</v>
      </c>
      <c r="K471" s="6">
        <v>4155</v>
      </c>
      <c r="L471" s="6">
        <v>701021</v>
      </c>
      <c r="M471" s="6">
        <v>23348</v>
      </c>
      <c r="N471" s="6">
        <v>502566</v>
      </c>
      <c r="O471" s="6">
        <v>1238213</v>
      </c>
    </row>
    <row r="472" spans="1:15" ht="11.25" customHeight="1" x14ac:dyDescent="0.2">
      <c r="A472" s="265"/>
      <c r="B472" s="266" t="s">
        <v>7</v>
      </c>
      <c r="C472" s="266"/>
      <c r="D472" s="5">
        <v>515</v>
      </c>
      <c r="E472" s="5">
        <v>290</v>
      </c>
      <c r="F472" s="6">
        <v>18855</v>
      </c>
      <c r="G472" s="5">
        <v>469</v>
      </c>
      <c r="H472" s="6">
        <v>12894</v>
      </c>
      <c r="I472" s="9">
        <v>33023</v>
      </c>
      <c r="J472" s="6">
        <v>101452</v>
      </c>
      <c r="K472" s="6">
        <v>47159</v>
      </c>
      <c r="L472" s="6">
        <v>3609802</v>
      </c>
      <c r="M472" s="6">
        <v>87296</v>
      </c>
      <c r="N472" s="6">
        <v>2438406</v>
      </c>
      <c r="O472" s="11">
        <v>6284115</v>
      </c>
    </row>
    <row r="473" spans="1:15" ht="11.25" customHeight="1" x14ac:dyDescent="0.2">
      <c r="A473" s="263" t="s">
        <v>54</v>
      </c>
      <c r="B473" s="3" t="s">
        <v>9</v>
      </c>
      <c r="C473" s="2" t="s">
        <v>10</v>
      </c>
      <c r="D473" s="5">
        <v>96</v>
      </c>
      <c r="E473" s="5">
        <v>1</v>
      </c>
      <c r="F473" s="4"/>
      <c r="G473" s="5">
        <v>1</v>
      </c>
      <c r="H473" s="4"/>
      <c r="I473" s="5">
        <v>98</v>
      </c>
      <c r="J473" s="6">
        <v>42166</v>
      </c>
      <c r="K473" s="5">
        <v>439</v>
      </c>
      <c r="L473" s="4"/>
      <c r="M473" s="5">
        <v>439</v>
      </c>
      <c r="N473" s="4"/>
      <c r="O473" s="6">
        <v>43044</v>
      </c>
    </row>
    <row r="474" spans="1:15" ht="11.25" customHeight="1" x14ac:dyDescent="0.2">
      <c r="A474" s="264"/>
      <c r="B474" s="3" t="s">
        <v>9</v>
      </c>
      <c r="C474" s="2" t="s">
        <v>11</v>
      </c>
      <c r="D474" s="5">
        <v>64</v>
      </c>
      <c r="E474" s="4"/>
      <c r="F474" s="4"/>
      <c r="G474" s="5">
        <v>1</v>
      </c>
      <c r="H474" s="4"/>
      <c r="I474" s="5">
        <v>65</v>
      </c>
      <c r="J474" s="6">
        <v>27267</v>
      </c>
      <c r="K474" s="4"/>
      <c r="L474" s="4"/>
      <c r="M474" s="5">
        <v>426</v>
      </c>
      <c r="N474" s="4"/>
      <c r="O474" s="6">
        <v>27693</v>
      </c>
    </row>
    <row r="475" spans="1:15" ht="11.25" customHeight="1" x14ac:dyDescent="0.2">
      <c r="A475" s="264"/>
      <c r="B475" s="3" t="s">
        <v>12</v>
      </c>
      <c r="C475" s="2" t="s">
        <v>10</v>
      </c>
      <c r="D475" s="5">
        <v>501</v>
      </c>
      <c r="E475" s="5">
        <v>3</v>
      </c>
      <c r="F475" s="5">
        <v>24</v>
      </c>
      <c r="G475" s="5">
        <v>7</v>
      </c>
      <c r="H475" s="4"/>
      <c r="I475" s="5">
        <v>535</v>
      </c>
      <c r="J475" s="6">
        <v>218899</v>
      </c>
      <c r="K475" s="6">
        <v>1311</v>
      </c>
      <c r="L475" s="6">
        <v>10486</v>
      </c>
      <c r="M475" s="6">
        <v>3058</v>
      </c>
      <c r="N475" s="4"/>
      <c r="O475" s="6">
        <v>233754</v>
      </c>
    </row>
    <row r="476" spans="1:15" ht="11.25" customHeight="1" x14ac:dyDescent="0.2">
      <c r="A476" s="264"/>
      <c r="B476" s="3" t="s">
        <v>12</v>
      </c>
      <c r="C476" s="2" t="s">
        <v>11</v>
      </c>
      <c r="D476" s="5">
        <v>472</v>
      </c>
      <c r="E476" s="5">
        <v>7</v>
      </c>
      <c r="F476" s="5">
        <v>24</v>
      </c>
      <c r="G476" s="5">
        <v>6</v>
      </c>
      <c r="H476" s="5">
        <v>2</v>
      </c>
      <c r="I476" s="5">
        <v>511</v>
      </c>
      <c r="J476" s="6">
        <v>201065</v>
      </c>
      <c r="K476" s="6">
        <v>2982</v>
      </c>
      <c r="L476" s="6">
        <v>10224</v>
      </c>
      <c r="M476" s="6">
        <v>2556</v>
      </c>
      <c r="N476" s="5">
        <v>852</v>
      </c>
      <c r="O476" s="6">
        <v>217679</v>
      </c>
    </row>
    <row r="477" spans="1:15" ht="11.25" customHeight="1" x14ac:dyDescent="0.2">
      <c r="A477" s="264"/>
      <c r="B477" s="3" t="s">
        <v>13</v>
      </c>
      <c r="C477" s="2" t="s">
        <v>10</v>
      </c>
      <c r="D477" s="6">
        <v>1408</v>
      </c>
      <c r="E477" s="5">
        <v>8</v>
      </c>
      <c r="F477" s="5">
        <v>194</v>
      </c>
      <c r="G477" s="5">
        <v>30</v>
      </c>
      <c r="H477" s="5">
        <v>6</v>
      </c>
      <c r="I477" s="6">
        <v>1646</v>
      </c>
      <c r="J477" s="6">
        <v>403823</v>
      </c>
      <c r="K477" s="6">
        <v>2294</v>
      </c>
      <c r="L477" s="6">
        <v>55640</v>
      </c>
      <c r="M477" s="6">
        <v>8604</v>
      </c>
      <c r="N477" s="6">
        <v>1721</v>
      </c>
      <c r="O477" s="6">
        <v>472082</v>
      </c>
    </row>
    <row r="478" spans="1:15" ht="11.25" customHeight="1" x14ac:dyDescent="0.2">
      <c r="A478" s="264"/>
      <c r="B478" s="3" t="s">
        <v>13</v>
      </c>
      <c r="C478" s="2" t="s">
        <v>11</v>
      </c>
      <c r="D478" s="6">
        <v>1306</v>
      </c>
      <c r="E478" s="5">
        <v>10</v>
      </c>
      <c r="F478" s="5">
        <v>170</v>
      </c>
      <c r="G478" s="5">
        <v>30</v>
      </c>
      <c r="H478" s="5">
        <v>7</v>
      </c>
      <c r="I478" s="6">
        <v>1523</v>
      </c>
      <c r="J478" s="6">
        <v>394715</v>
      </c>
      <c r="K478" s="6">
        <v>3022</v>
      </c>
      <c r="L478" s="6">
        <v>51379</v>
      </c>
      <c r="M478" s="6">
        <v>9067</v>
      </c>
      <c r="N478" s="6">
        <v>2116</v>
      </c>
      <c r="O478" s="6">
        <v>460299</v>
      </c>
    </row>
    <row r="479" spans="1:15" ht="11.25" customHeight="1" x14ac:dyDescent="0.2">
      <c r="A479" s="264"/>
      <c r="B479" s="3" t="s">
        <v>14</v>
      </c>
      <c r="C479" s="2" t="s">
        <v>10</v>
      </c>
      <c r="D479" s="5">
        <v>190</v>
      </c>
      <c r="E479" s="5">
        <v>2</v>
      </c>
      <c r="F479" s="5">
        <v>34</v>
      </c>
      <c r="G479" s="5">
        <v>4</v>
      </c>
      <c r="H479" s="4"/>
      <c r="I479" s="5">
        <v>230</v>
      </c>
      <c r="J479" s="6">
        <v>18725</v>
      </c>
      <c r="K479" s="5">
        <v>197</v>
      </c>
      <c r="L479" s="6">
        <v>3351</v>
      </c>
      <c r="M479" s="5">
        <v>394</v>
      </c>
      <c r="N479" s="4"/>
      <c r="O479" s="6">
        <v>22667</v>
      </c>
    </row>
    <row r="480" spans="1:15" ht="11.25" customHeight="1" x14ac:dyDescent="0.2">
      <c r="A480" s="264"/>
      <c r="B480" s="3" t="s">
        <v>14</v>
      </c>
      <c r="C480" s="2" t="s">
        <v>11</v>
      </c>
      <c r="D480" s="5">
        <v>103</v>
      </c>
      <c r="E480" s="4"/>
      <c r="F480" s="5">
        <v>14</v>
      </c>
      <c r="G480" s="5">
        <v>1</v>
      </c>
      <c r="H480" s="4"/>
      <c r="I480" s="5">
        <v>118</v>
      </c>
      <c r="J480" s="6">
        <v>18483</v>
      </c>
      <c r="K480" s="4"/>
      <c r="L480" s="6">
        <v>2512</v>
      </c>
      <c r="M480" s="5">
        <v>179</v>
      </c>
      <c r="N480" s="4"/>
      <c r="O480" s="6">
        <v>21174</v>
      </c>
    </row>
    <row r="481" spans="1:15" ht="11.25" customHeight="1" x14ac:dyDescent="0.2">
      <c r="A481" s="264"/>
      <c r="B481" s="3" t="s">
        <v>15</v>
      </c>
      <c r="C481" s="2" t="s">
        <v>10</v>
      </c>
      <c r="D481" s="6">
        <v>4488</v>
      </c>
      <c r="E481" s="5">
        <v>132</v>
      </c>
      <c r="F481" s="5">
        <v>758</v>
      </c>
      <c r="G481" s="5">
        <v>93</v>
      </c>
      <c r="H481" s="5">
        <v>45</v>
      </c>
      <c r="I481" s="6">
        <v>5516</v>
      </c>
      <c r="J481" s="6">
        <v>405074</v>
      </c>
      <c r="K481" s="6">
        <v>11914</v>
      </c>
      <c r="L481" s="6">
        <v>68415</v>
      </c>
      <c r="M481" s="6">
        <v>8394</v>
      </c>
      <c r="N481" s="6">
        <v>4062</v>
      </c>
      <c r="O481" s="6">
        <v>497859</v>
      </c>
    </row>
    <row r="482" spans="1:15" ht="11.25" customHeight="1" x14ac:dyDescent="0.2">
      <c r="A482" s="264"/>
      <c r="B482" s="3" t="s">
        <v>16</v>
      </c>
      <c r="C482" s="2" t="s">
        <v>11</v>
      </c>
      <c r="D482" s="6">
        <v>3721</v>
      </c>
      <c r="E482" s="5">
        <v>56</v>
      </c>
      <c r="F482" s="5">
        <v>602</v>
      </c>
      <c r="G482" s="5">
        <v>83</v>
      </c>
      <c r="H482" s="5">
        <v>27</v>
      </c>
      <c r="I482" s="6">
        <v>4489</v>
      </c>
      <c r="J482" s="6">
        <v>670418</v>
      </c>
      <c r="K482" s="6">
        <v>10090</v>
      </c>
      <c r="L482" s="6">
        <v>108463</v>
      </c>
      <c r="M482" s="6">
        <v>14954</v>
      </c>
      <c r="N482" s="6">
        <v>4865</v>
      </c>
      <c r="O482" s="6">
        <v>808790</v>
      </c>
    </row>
    <row r="483" spans="1:15" ht="11.25" customHeight="1" x14ac:dyDescent="0.2">
      <c r="A483" s="264"/>
      <c r="B483" s="3" t="s">
        <v>17</v>
      </c>
      <c r="C483" s="2" t="s">
        <v>10</v>
      </c>
      <c r="D483" s="6">
        <v>1384</v>
      </c>
      <c r="E483" s="5">
        <v>30</v>
      </c>
      <c r="F483" s="5">
        <v>267</v>
      </c>
      <c r="G483" s="5">
        <v>24</v>
      </c>
      <c r="H483" s="5">
        <v>12</v>
      </c>
      <c r="I483" s="6">
        <v>1717</v>
      </c>
      <c r="J483" s="6">
        <v>223347</v>
      </c>
      <c r="K483" s="6">
        <v>4841</v>
      </c>
      <c r="L483" s="6">
        <v>43088</v>
      </c>
      <c r="M483" s="6">
        <v>3873</v>
      </c>
      <c r="N483" s="6">
        <v>1937</v>
      </c>
      <c r="O483" s="6">
        <v>277086</v>
      </c>
    </row>
    <row r="484" spans="1:15" ht="11.25" customHeight="1" x14ac:dyDescent="0.2">
      <c r="A484" s="264"/>
      <c r="B484" s="3" t="s">
        <v>18</v>
      </c>
      <c r="C484" s="2" t="s">
        <v>11</v>
      </c>
      <c r="D484" s="6">
        <v>2960</v>
      </c>
      <c r="E484" s="5">
        <v>27</v>
      </c>
      <c r="F484" s="5">
        <v>544</v>
      </c>
      <c r="G484" s="5">
        <v>44</v>
      </c>
      <c r="H484" s="5">
        <v>5</v>
      </c>
      <c r="I484" s="6">
        <v>3580</v>
      </c>
      <c r="J484" s="6">
        <v>591525</v>
      </c>
      <c r="K484" s="6">
        <v>5396</v>
      </c>
      <c r="L484" s="6">
        <v>108713</v>
      </c>
      <c r="M484" s="6">
        <v>8793</v>
      </c>
      <c r="N484" s="5">
        <v>999</v>
      </c>
      <c r="O484" s="6">
        <v>715426</v>
      </c>
    </row>
    <row r="485" spans="1:15" ht="11.25" customHeight="1" x14ac:dyDescent="0.2">
      <c r="A485" s="265"/>
      <c r="B485" s="266" t="s">
        <v>7</v>
      </c>
      <c r="C485" s="266"/>
      <c r="D485" s="6">
        <v>16693</v>
      </c>
      <c r="E485" s="5">
        <v>276</v>
      </c>
      <c r="F485" s="6">
        <v>2631</v>
      </c>
      <c r="G485" s="5">
        <v>324</v>
      </c>
      <c r="H485" s="5">
        <v>104</v>
      </c>
      <c r="I485" s="9">
        <v>20028</v>
      </c>
      <c r="J485" s="6">
        <v>3215507</v>
      </c>
      <c r="K485" s="6">
        <v>42486</v>
      </c>
      <c r="L485" s="6">
        <v>462271</v>
      </c>
      <c r="M485" s="6">
        <v>60737</v>
      </c>
      <c r="N485" s="6">
        <v>16552</v>
      </c>
      <c r="O485" s="11">
        <v>3797553</v>
      </c>
    </row>
    <row r="486" spans="1:15" ht="11.25" customHeight="1" x14ac:dyDescent="0.2">
      <c r="A486" s="263" t="s">
        <v>55</v>
      </c>
      <c r="B486" s="3" t="s">
        <v>9</v>
      </c>
      <c r="C486" s="2" t="s">
        <v>10</v>
      </c>
      <c r="D486" s="5">
        <v>193</v>
      </c>
      <c r="E486" s="5">
        <v>20</v>
      </c>
      <c r="F486" s="5">
        <v>87</v>
      </c>
      <c r="G486" s="5">
        <v>177</v>
      </c>
      <c r="H486" s="5">
        <v>7</v>
      </c>
      <c r="I486" s="5">
        <v>484</v>
      </c>
      <c r="J486" s="6">
        <v>83931</v>
      </c>
      <c r="K486" s="6">
        <v>8698</v>
      </c>
      <c r="L486" s="6">
        <v>37834</v>
      </c>
      <c r="M486" s="6">
        <v>76973</v>
      </c>
      <c r="N486" s="6">
        <v>3044</v>
      </c>
      <c r="O486" s="6">
        <v>210480</v>
      </c>
    </row>
    <row r="487" spans="1:15" ht="11.25" customHeight="1" x14ac:dyDescent="0.2">
      <c r="A487" s="264"/>
      <c r="B487" s="3" t="s">
        <v>9</v>
      </c>
      <c r="C487" s="2" t="s">
        <v>11</v>
      </c>
      <c r="D487" s="5">
        <v>207</v>
      </c>
      <c r="E487" s="5">
        <v>24</v>
      </c>
      <c r="F487" s="5">
        <v>91</v>
      </c>
      <c r="G487" s="5">
        <v>170</v>
      </c>
      <c r="H487" s="5">
        <v>9</v>
      </c>
      <c r="I487" s="5">
        <v>501</v>
      </c>
      <c r="J487" s="6">
        <v>87318</v>
      </c>
      <c r="K487" s="6">
        <v>10124</v>
      </c>
      <c r="L487" s="6">
        <v>38386</v>
      </c>
      <c r="M487" s="6">
        <v>71710</v>
      </c>
      <c r="N487" s="6">
        <v>3796</v>
      </c>
      <c r="O487" s="6">
        <v>211334</v>
      </c>
    </row>
    <row r="488" spans="1:15" ht="11.25" customHeight="1" x14ac:dyDescent="0.2">
      <c r="A488" s="264"/>
      <c r="B488" s="3" t="s">
        <v>12</v>
      </c>
      <c r="C488" s="2" t="s">
        <v>10</v>
      </c>
      <c r="D488" s="5">
        <v>929</v>
      </c>
      <c r="E488" s="5">
        <v>141</v>
      </c>
      <c r="F488" s="5">
        <v>438</v>
      </c>
      <c r="G488" s="6">
        <v>1146</v>
      </c>
      <c r="H488" s="5">
        <v>40</v>
      </c>
      <c r="I488" s="6">
        <v>2694</v>
      </c>
      <c r="J488" s="6">
        <v>401883</v>
      </c>
      <c r="K488" s="6">
        <v>60996</v>
      </c>
      <c r="L488" s="6">
        <v>189478</v>
      </c>
      <c r="M488" s="6">
        <v>495757</v>
      </c>
      <c r="N488" s="6">
        <v>17304</v>
      </c>
      <c r="O488" s="6">
        <v>1165418</v>
      </c>
    </row>
    <row r="489" spans="1:15" ht="11.25" customHeight="1" x14ac:dyDescent="0.2">
      <c r="A489" s="264"/>
      <c r="B489" s="3" t="s">
        <v>12</v>
      </c>
      <c r="C489" s="2" t="s">
        <v>11</v>
      </c>
      <c r="D489" s="5">
        <v>866</v>
      </c>
      <c r="E489" s="5">
        <v>133</v>
      </c>
      <c r="F489" s="5">
        <v>428</v>
      </c>
      <c r="G489" s="6">
        <v>1047</v>
      </c>
      <c r="H489" s="5">
        <v>44</v>
      </c>
      <c r="I489" s="6">
        <v>2518</v>
      </c>
      <c r="J489" s="6">
        <v>365251</v>
      </c>
      <c r="K489" s="6">
        <v>56095</v>
      </c>
      <c r="L489" s="6">
        <v>180517</v>
      </c>
      <c r="M489" s="6">
        <v>441591</v>
      </c>
      <c r="N489" s="6">
        <v>18558</v>
      </c>
      <c r="O489" s="6">
        <v>1062012</v>
      </c>
    </row>
    <row r="490" spans="1:15" ht="11.25" customHeight="1" x14ac:dyDescent="0.2">
      <c r="A490" s="264"/>
      <c r="B490" s="3" t="s">
        <v>13</v>
      </c>
      <c r="C490" s="2" t="s">
        <v>10</v>
      </c>
      <c r="D490" s="6">
        <v>1699</v>
      </c>
      <c r="E490" s="5">
        <v>301</v>
      </c>
      <c r="F490" s="6">
        <v>1564</v>
      </c>
      <c r="G490" s="6">
        <v>2737</v>
      </c>
      <c r="H490" s="5">
        <v>148</v>
      </c>
      <c r="I490" s="6">
        <v>6449</v>
      </c>
      <c r="J490" s="6">
        <v>482459</v>
      </c>
      <c r="K490" s="6">
        <v>85474</v>
      </c>
      <c r="L490" s="6">
        <v>444123</v>
      </c>
      <c r="M490" s="6">
        <v>777216</v>
      </c>
      <c r="N490" s="6">
        <v>42027</v>
      </c>
      <c r="O490" s="6">
        <v>1831299</v>
      </c>
    </row>
    <row r="491" spans="1:15" ht="11.25" customHeight="1" x14ac:dyDescent="0.2">
      <c r="A491" s="264"/>
      <c r="B491" s="3" t="s">
        <v>13</v>
      </c>
      <c r="C491" s="2" t="s">
        <v>11</v>
      </c>
      <c r="D491" s="6">
        <v>1597</v>
      </c>
      <c r="E491" s="5">
        <v>282</v>
      </c>
      <c r="F491" s="6">
        <v>1421</v>
      </c>
      <c r="G491" s="6">
        <v>2508</v>
      </c>
      <c r="H491" s="5">
        <v>119</v>
      </c>
      <c r="I491" s="6">
        <v>5927</v>
      </c>
      <c r="J491" s="6">
        <v>477886</v>
      </c>
      <c r="K491" s="6">
        <v>84386</v>
      </c>
      <c r="L491" s="6">
        <v>425220</v>
      </c>
      <c r="M491" s="6">
        <v>750493</v>
      </c>
      <c r="N491" s="6">
        <v>35610</v>
      </c>
      <c r="O491" s="6">
        <v>1773595</v>
      </c>
    </row>
    <row r="492" spans="1:15" ht="11.25" customHeight="1" x14ac:dyDescent="0.2">
      <c r="A492" s="264"/>
      <c r="B492" s="3" t="s">
        <v>14</v>
      </c>
      <c r="C492" s="2" t="s">
        <v>10</v>
      </c>
      <c r="D492" s="5">
        <v>267</v>
      </c>
      <c r="E492" s="5">
        <v>57</v>
      </c>
      <c r="F492" s="5">
        <v>274</v>
      </c>
      <c r="G492" s="5">
        <v>383</v>
      </c>
      <c r="H492" s="5">
        <v>21</v>
      </c>
      <c r="I492" s="6">
        <v>1002</v>
      </c>
      <c r="J492" s="6">
        <v>26052</v>
      </c>
      <c r="K492" s="6">
        <v>5562</v>
      </c>
      <c r="L492" s="6">
        <v>26735</v>
      </c>
      <c r="M492" s="6">
        <v>37371</v>
      </c>
      <c r="N492" s="6">
        <v>2049</v>
      </c>
      <c r="O492" s="6">
        <v>97769</v>
      </c>
    </row>
    <row r="493" spans="1:15" ht="11.25" customHeight="1" x14ac:dyDescent="0.2">
      <c r="A493" s="264"/>
      <c r="B493" s="3" t="s">
        <v>14</v>
      </c>
      <c r="C493" s="2" t="s">
        <v>11</v>
      </c>
      <c r="D493" s="5">
        <v>179</v>
      </c>
      <c r="E493" s="5">
        <v>34</v>
      </c>
      <c r="F493" s="5">
        <v>247</v>
      </c>
      <c r="G493" s="5">
        <v>295</v>
      </c>
      <c r="H493" s="5">
        <v>16</v>
      </c>
      <c r="I493" s="5">
        <v>771</v>
      </c>
      <c r="J493" s="6">
        <v>31803</v>
      </c>
      <c r="K493" s="6">
        <v>6041</v>
      </c>
      <c r="L493" s="6">
        <v>43885</v>
      </c>
      <c r="M493" s="6">
        <v>52413</v>
      </c>
      <c r="N493" s="6">
        <v>2843</v>
      </c>
      <c r="O493" s="6">
        <v>136985</v>
      </c>
    </row>
    <row r="494" spans="1:15" ht="11.25" customHeight="1" x14ac:dyDescent="0.2">
      <c r="A494" s="264"/>
      <c r="B494" s="3" t="s">
        <v>15</v>
      </c>
      <c r="C494" s="2" t="s">
        <v>10</v>
      </c>
      <c r="D494" s="6">
        <v>5496</v>
      </c>
      <c r="E494" s="6">
        <v>1361</v>
      </c>
      <c r="F494" s="6">
        <v>5492</v>
      </c>
      <c r="G494" s="6">
        <v>7358</v>
      </c>
      <c r="H494" s="5">
        <v>462</v>
      </c>
      <c r="I494" s="6">
        <v>20169</v>
      </c>
      <c r="J494" s="6">
        <v>491142</v>
      </c>
      <c r="K494" s="6">
        <v>121624</v>
      </c>
      <c r="L494" s="6">
        <v>490784</v>
      </c>
      <c r="M494" s="6">
        <v>657537</v>
      </c>
      <c r="N494" s="6">
        <v>41286</v>
      </c>
      <c r="O494" s="6">
        <v>1802373</v>
      </c>
    </row>
    <row r="495" spans="1:15" ht="11.25" customHeight="1" x14ac:dyDescent="0.2">
      <c r="A495" s="264"/>
      <c r="B495" s="3" t="s">
        <v>16</v>
      </c>
      <c r="C495" s="2" t="s">
        <v>11</v>
      </c>
      <c r="D495" s="6">
        <v>5033</v>
      </c>
      <c r="E495" s="6">
        <v>1073</v>
      </c>
      <c r="F495" s="6">
        <v>5107</v>
      </c>
      <c r="G495" s="6">
        <v>6911</v>
      </c>
      <c r="H495" s="5">
        <v>448</v>
      </c>
      <c r="I495" s="6">
        <v>18572</v>
      </c>
      <c r="J495" s="6">
        <v>897824</v>
      </c>
      <c r="K495" s="6">
        <v>191410</v>
      </c>
      <c r="L495" s="6">
        <v>911025</v>
      </c>
      <c r="M495" s="6">
        <v>1232836</v>
      </c>
      <c r="N495" s="6">
        <v>79918</v>
      </c>
      <c r="O495" s="6">
        <v>3313013</v>
      </c>
    </row>
    <row r="496" spans="1:15" ht="11.25" customHeight="1" x14ac:dyDescent="0.2">
      <c r="A496" s="264"/>
      <c r="B496" s="3" t="s">
        <v>17</v>
      </c>
      <c r="C496" s="2" t="s">
        <v>10</v>
      </c>
      <c r="D496" s="6">
        <v>1349</v>
      </c>
      <c r="E496" s="5">
        <v>296</v>
      </c>
      <c r="F496" s="6">
        <v>1785</v>
      </c>
      <c r="G496" s="6">
        <v>1772</v>
      </c>
      <c r="H496" s="5">
        <v>128</v>
      </c>
      <c r="I496" s="6">
        <v>5330</v>
      </c>
      <c r="J496" s="6">
        <v>215543</v>
      </c>
      <c r="K496" s="6">
        <v>47295</v>
      </c>
      <c r="L496" s="6">
        <v>285207</v>
      </c>
      <c r="M496" s="6">
        <v>283130</v>
      </c>
      <c r="N496" s="6">
        <v>20452</v>
      </c>
      <c r="O496" s="6">
        <v>851627</v>
      </c>
    </row>
    <row r="497" spans="1:15" ht="11.25" customHeight="1" x14ac:dyDescent="0.2">
      <c r="A497" s="264"/>
      <c r="B497" s="3" t="s">
        <v>18</v>
      </c>
      <c r="C497" s="2" t="s">
        <v>11</v>
      </c>
      <c r="D497" s="6">
        <v>2656</v>
      </c>
      <c r="E497" s="5">
        <v>528</v>
      </c>
      <c r="F497" s="6">
        <v>4107</v>
      </c>
      <c r="G497" s="6">
        <v>4064</v>
      </c>
      <c r="H497" s="5">
        <v>233</v>
      </c>
      <c r="I497" s="6">
        <v>11588</v>
      </c>
      <c r="J497" s="6">
        <v>525518</v>
      </c>
      <c r="K497" s="6">
        <v>104471</v>
      </c>
      <c r="L497" s="6">
        <v>812614</v>
      </c>
      <c r="M497" s="6">
        <v>804106</v>
      </c>
      <c r="N497" s="6">
        <v>46102</v>
      </c>
      <c r="O497" s="6">
        <v>2292811</v>
      </c>
    </row>
    <row r="498" spans="1:15" ht="11.25" customHeight="1" x14ac:dyDescent="0.2">
      <c r="A498" s="265"/>
      <c r="B498" s="266" t="s">
        <v>7</v>
      </c>
      <c r="C498" s="266"/>
      <c r="D498" s="6">
        <v>20471</v>
      </c>
      <c r="E498" s="6">
        <v>4250</v>
      </c>
      <c r="F498" s="6">
        <v>21041</v>
      </c>
      <c r="G498" s="6">
        <v>28568</v>
      </c>
      <c r="H498" s="6">
        <v>1675</v>
      </c>
      <c r="I498" s="9">
        <v>76005</v>
      </c>
      <c r="J498" s="6">
        <v>4086610</v>
      </c>
      <c r="K498" s="6">
        <v>782176</v>
      </c>
      <c r="L498" s="6">
        <v>3885808</v>
      </c>
      <c r="M498" s="6">
        <v>5681133</v>
      </c>
      <c r="N498" s="6">
        <v>312989</v>
      </c>
      <c r="O498" s="11">
        <v>14748716</v>
      </c>
    </row>
    <row r="499" spans="1:15" ht="11.25" customHeight="1" x14ac:dyDescent="0.2">
      <c r="A499" s="263" t="s">
        <v>56</v>
      </c>
      <c r="B499" s="3" t="s">
        <v>9</v>
      </c>
      <c r="C499" s="2" t="s">
        <v>10</v>
      </c>
      <c r="D499" s="5">
        <v>1</v>
      </c>
      <c r="E499" s="4"/>
      <c r="F499" s="5">
        <v>120</v>
      </c>
      <c r="G499" s="4"/>
      <c r="H499" s="5">
        <v>9</v>
      </c>
      <c r="I499" s="5">
        <v>130</v>
      </c>
      <c r="J499" s="5">
        <v>435</v>
      </c>
      <c r="K499" s="4"/>
      <c r="L499" s="6">
        <v>52185</v>
      </c>
      <c r="M499" s="4"/>
      <c r="N499" s="6">
        <v>3914</v>
      </c>
      <c r="O499" s="6">
        <v>56534</v>
      </c>
    </row>
    <row r="500" spans="1:15" ht="11.25" customHeight="1" x14ac:dyDescent="0.2">
      <c r="A500" s="264"/>
      <c r="B500" s="3" t="s">
        <v>9</v>
      </c>
      <c r="C500" s="2" t="s">
        <v>11</v>
      </c>
      <c r="D500" s="4"/>
      <c r="E500" s="5">
        <v>2</v>
      </c>
      <c r="F500" s="5">
        <v>126</v>
      </c>
      <c r="G500" s="4"/>
      <c r="H500" s="5">
        <v>7</v>
      </c>
      <c r="I500" s="5">
        <v>135</v>
      </c>
      <c r="J500" s="4"/>
      <c r="K500" s="5">
        <v>844</v>
      </c>
      <c r="L500" s="6">
        <v>53150</v>
      </c>
      <c r="M500" s="4"/>
      <c r="N500" s="6">
        <v>2953</v>
      </c>
      <c r="O500" s="6">
        <v>56947</v>
      </c>
    </row>
    <row r="501" spans="1:15" ht="11.25" customHeight="1" x14ac:dyDescent="0.2">
      <c r="A501" s="264"/>
      <c r="B501" s="3" t="s">
        <v>12</v>
      </c>
      <c r="C501" s="2" t="s">
        <v>10</v>
      </c>
      <c r="D501" s="5">
        <v>14</v>
      </c>
      <c r="E501" s="5">
        <v>5</v>
      </c>
      <c r="F501" s="5">
        <v>665</v>
      </c>
      <c r="G501" s="5">
        <v>8</v>
      </c>
      <c r="H501" s="5">
        <v>72</v>
      </c>
      <c r="I501" s="5">
        <v>764</v>
      </c>
      <c r="J501" s="6">
        <v>6056</v>
      </c>
      <c r="K501" s="6">
        <v>2163</v>
      </c>
      <c r="L501" s="6">
        <v>287677</v>
      </c>
      <c r="M501" s="6">
        <v>3461</v>
      </c>
      <c r="N501" s="6">
        <v>31147</v>
      </c>
      <c r="O501" s="6">
        <v>330504</v>
      </c>
    </row>
    <row r="502" spans="1:15" ht="11.25" customHeight="1" x14ac:dyDescent="0.2">
      <c r="A502" s="264"/>
      <c r="B502" s="3" t="s">
        <v>12</v>
      </c>
      <c r="C502" s="2" t="s">
        <v>11</v>
      </c>
      <c r="D502" s="5">
        <v>11</v>
      </c>
      <c r="E502" s="5">
        <v>6</v>
      </c>
      <c r="F502" s="5">
        <v>591</v>
      </c>
      <c r="G502" s="5">
        <v>2</v>
      </c>
      <c r="H502" s="5">
        <v>70</v>
      </c>
      <c r="I502" s="5">
        <v>680</v>
      </c>
      <c r="J502" s="6">
        <v>4639</v>
      </c>
      <c r="K502" s="6">
        <v>2531</v>
      </c>
      <c r="L502" s="6">
        <v>249265</v>
      </c>
      <c r="M502" s="5">
        <v>844</v>
      </c>
      <c r="N502" s="6">
        <v>29524</v>
      </c>
      <c r="O502" s="6">
        <v>286803</v>
      </c>
    </row>
    <row r="503" spans="1:15" ht="11.25" customHeight="1" x14ac:dyDescent="0.2">
      <c r="A503" s="264"/>
      <c r="B503" s="3" t="s">
        <v>13</v>
      </c>
      <c r="C503" s="2" t="s">
        <v>10</v>
      </c>
      <c r="D503" s="5">
        <v>14</v>
      </c>
      <c r="E503" s="5">
        <v>13</v>
      </c>
      <c r="F503" s="6">
        <v>1800</v>
      </c>
      <c r="G503" s="5">
        <v>6</v>
      </c>
      <c r="H503" s="5">
        <v>361</v>
      </c>
      <c r="I503" s="6">
        <v>2194</v>
      </c>
      <c r="J503" s="6">
        <v>3976</v>
      </c>
      <c r="K503" s="6">
        <v>3692</v>
      </c>
      <c r="L503" s="6">
        <v>511139</v>
      </c>
      <c r="M503" s="6">
        <v>1704</v>
      </c>
      <c r="N503" s="6">
        <v>102512</v>
      </c>
      <c r="O503" s="6">
        <v>623023</v>
      </c>
    </row>
    <row r="504" spans="1:15" ht="11.25" customHeight="1" x14ac:dyDescent="0.2">
      <c r="A504" s="264"/>
      <c r="B504" s="3" t="s">
        <v>13</v>
      </c>
      <c r="C504" s="2" t="s">
        <v>11</v>
      </c>
      <c r="D504" s="5">
        <v>17</v>
      </c>
      <c r="E504" s="5">
        <v>17</v>
      </c>
      <c r="F504" s="6">
        <v>1746</v>
      </c>
      <c r="G504" s="5">
        <v>6</v>
      </c>
      <c r="H504" s="5">
        <v>322</v>
      </c>
      <c r="I504" s="6">
        <v>2108</v>
      </c>
      <c r="J504" s="6">
        <v>5087</v>
      </c>
      <c r="K504" s="6">
        <v>5087</v>
      </c>
      <c r="L504" s="6">
        <v>522472</v>
      </c>
      <c r="M504" s="6">
        <v>1795</v>
      </c>
      <c r="N504" s="6">
        <v>96355</v>
      </c>
      <c r="O504" s="6">
        <v>630796</v>
      </c>
    </row>
    <row r="505" spans="1:15" ht="11.25" customHeight="1" x14ac:dyDescent="0.2">
      <c r="A505" s="264"/>
      <c r="B505" s="3" t="s">
        <v>14</v>
      </c>
      <c r="C505" s="2" t="s">
        <v>10</v>
      </c>
      <c r="D505" s="5">
        <v>2</v>
      </c>
      <c r="E505" s="5">
        <v>9</v>
      </c>
      <c r="F505" s="5">
        <v>308</v>
      </c>
      <c r="G505" s="4"/>
      <c r="H505" s="5">
        <v>61</v>
      </c>
      <c r="I505" s="5">
        <v>380</v>
      </c>
      <c r="J505" s="5">
        <v>195</v>
      </c>
      <c r="K505" s="5">
        <v>878</v>
      </c>
      <c r="L505" s="6">
        <v>30053</v>
      </c>
      <c r="M505" s="4"/>
      <c r="N505" s="6">
        <v>5952</v>
      </c>
      <c r="O505" s="6">
        <v>37078</v>
      </c>
    </row>
    <row r="506" spans="1:15" ht="11.25" customHeight="1" x14ac:dyDescent="0.2">
      <c r="A506" s="264"/>
      <c r="B506" s="3" t="s">
        <v>14</v>
      </c>
      <c r="C506" s="2" t="s">
        <v>11</v>
      </c>
      <c r="D506" s="4"/>
      <c r="E506" s="5">
        <v>7</v>
      </c>
      <c r="F506" s="5">
        <v>219</v>
      </c>
      <c r="G506" s="5">
        <v>1</v>
      </c>
      <c r="H506" s="5">
        <v>44</v>
      </c>
      <c r="I506" s="5">
        <v>271</v>
      </c>
      <c r="J506" s="4"/>
      <c r="K506" s="6">
        <v>1244</v>
      </c>
      <c r="L506" s="6">
        <v>38910</v>
      </c>
      <c r="M506" s="5">
        <v>178</v>
      </c>
      <c r="N506" s="6">
        <v>7818</v>
      </c>
      <c r="O506" s="6">
        <v>48150</v>
      </c>
    </row>
    <row r="507" spans="1:15" ht="11.25" customHeight="1" x14ac:dyDescent="0.2">
      <c r="A507" s="264"/>
      <c r="B507" s="3" t="s">
        <v>15</v>
      </c>
      <c r="C507" s="2" t="s">
        <v>10</v>
      </c>
      <c r="D507" s="5">
        <v>59</v>
      </c>
      <c r="E507" s="5">
        <v>194</v>
      </c>
      <c r="F507" s="6">
        <v>5210</v>
      </c>
      <c r="G507" s="5">
        <v>7</v>
      </c>
      <c r="H507" s="6">
        <v>1089</v>
      </c>
      <c r="I507" s="6">
        <v>6559</v>
      </c>
      <c r="J507" s="6">
        <v>5272</v>
      </c>
      <c r="K507" s="6">
        <v>17337</v>
      </c>
      <c r="L507" s="6">
        <v>465584</v>
      </c>
      <c r="M507" s="5">
        <v>626</v>
      </c>
      <c r="N507" s="6">
        <v>97317</v>
      </c>
      <c r="O507" s="6">
        <v>586136</v>
      </c>
    </row>
    <row r="508" spans="1:15" ht="11.25" customHeight="1" x14ac:dyDescent="0.2">
      <c r="A508" s="264"/>
      <c r="B508" s="3" t="s">
        <v>16</v>
      </c>
      <c r="C508" s="2" t="s">
        <v>11</v>
      </c>
      <c r="D508" s="5">
        <v>38</v>
      </c>
      <c r="E508" s="5">
        <v>70</v>
      </c>
      <c r="F508" s="6">
        <v>4536</v>
      </c>
      <c r="G508" s="5">
        <v>16</v>
      </c>
      <c r="H508" s="5">
        <v>982</v>
      </c>
      <c r="I508" s="6">
        <v>5642</v>
      </c>
      <c r="J508" s="6">
        <v>6779</v>
      </c>
      <c r="K508" s="6">
        <v>12487</v>
      </c>
      <c r="L508" s="6">
        <v>809166</v>
      </c>
      <c r="M508" s="6">
        <v>2854</v>
      </c>
      <c r="N508" s="6">
        <v>175177</v>
      </c>
      <c r="O508" s="6">
        <v>1006463</v>
      </c>
    </row>
    <row r="509" spans="1:15" ht="11.25" customHeight="1" x14ac:dyDescent="0.2">
      <c r="A509" s="264"/>
      <c r="B509" s="3" t="s">
        <v>17</v>
      </c>
      <c r="C509" s="2" t="s">
        <v>10</v>
      </c>
      <c r="D509" s="5">
        <v>3</v>
      </c>
      <c r="E509" s="5">
        <v>13</v>
      </c>
      <c r="F509" s="6">
        <v>1326</v>
      </c>
      <c r="G509" s="5">
        <v>1</v>
      </c>
      <c r="H509" s="5">
        <v>265</v>
      </c>
      <c r="I509" s="6">
        <v>1608</v>
      </c>
      <c r="J509" s="5">
        <v>479</v>
      </c>
      <c r="K509" s="6">
        <v>2077</v>
      </c>
      <c r="L509" s="6">
        <v>211868</v>
      </c>
      <c r="M509" s="5">
        <v>160</v>
      </c>
      <c r="N509" s="6">
        <v>42342</v>
      </c>
      <c r="O509" s="6">
        <v>256926</v>
      </c>
    </row>
    <row r="510" spans="1:15" ht="11.25" customHeight="1" x14ac:dyDescent="0.2">
      <c r="A510" s="264"/>
      <c r="B510" s="3" t="s">
        <v>18</v>
      </c>
      <c r="C510" s="2" t="s">
        <v>11</v>
      </c>
      <c r="D510" s="5">
        <v>11</v>
      </c>
      <c r="E510" s="5">
        <v>26</v>
      </c>
      <c r="F510" s="6">
        <v>2969</v>
      </c>
      <c r="G510" s="5">
        <v>1</v>
      </c>
      <c r="H510" s="5">
        <v>633</v>
      </c>
      <c r="I510" s="6">
        <v>3640</v>
      </c>
      <c r="J510" s="6">
        <v>2176</v>
      </c>
      <c r="K510" s="6">
        <v>5144</v>
      </c>
      <c r="L510" s="6">
        <v>587449</v>
      </c>
      <c r="M510" s="5">
        <v>198</v>
      </c>
      <c r="N510" s="6">
        <v>125246</v>
      </c>
      <c r="O510" s="6">
        <v>720213</v>
      </c>
    </row>
    <row r="511" spans="1:15" ht="11.25" customHeight="1" x14ac:dyDescent="0.2">
      <c r="A511" s="265"/>
      <c r="B511" s="266" t="s">
        <v>7</v>
      </c>
      <c r="C511" s="266"/>
      <c r="D511" s="5">
        <v>170</v>
      </c>
      <c r="E511" s="5">
        <v>362</v>
      </c>
      <c r="F511" s="6">
        <v>19616</v>
      </c>
      <c r="G511" s="5">
        <v>48</v>
      </c>
      <c r="H511" s="6">
        <v>3915</v>
      </c>
      <c r="I511" s="9">
        <v>24111</v>
      </c>
      <c r="J511" s="6">
        <v>35094</v>
      </c>
      <c r="K511" s="6">
        <v>53484</v>
      </c>
      <c r="L511" s="6">
        <v>3818918</v>
      </c>
      <c r="M511" s="6">
        <v>11820</v>
      </c>
      <c r="N511" s="6">
        <v>720257</v>
      </c>
      <c r="O511" s="11">
        <v>4639573</v>
      </c>
    </row>
    <row r="512" spans="1:15" ht="11.25" customHeight="1" x14ac:dyDescent="0.2">
      <c r="A512" s="263" t="s">
        <v>57</v>
      </c>
      <c r="B512" s="3" t="s">
        <v>9</v>
      </c>
      <c r="C512" s="2" t="s">
        <v>10</v>
      </c>
      <c r="D512" s="5">
        <v>1</v>
      </c>
      <c r="E512" s="4"/>
      <c r="F512" s="5">
        <v>79</v>
      </c>
      <c r="G512" s="5">
        <v>10</v>
      </c>
      <c r="H512" s="5">
        <v>1</v>
      </c>
      <c r="I512" s="5">
        <v>91</v>
      </c>
      <c r="J512" s="5">
        <v>435</v>
      </c>
      <c r="K512" s="4"/>
      <c r="L512" s="6">
        <v>34355</v>
      </c>
      <c r="M512" s="6">
        <v>4349</v>
      </c>
      <c r="N512" s="5">
        <v>435</v>
      </c>
      <c r="O512" s="6">
        <v>39574</v>
      </c>
    </row>
    <row r="513" spans="1:15" ht="11.25" customHeight="1" x14ac:dyDescent="0.2">
      <c r="A513" s="264"/>
      <c r="B513" s="3" t="s">
        <v>9</v>
      </c>
      <c r="C513" s="2" t="s">
        <v>11</v>
      </c>
      <c r="D513" s="5">
        <v>2</v>
      </c>
      <c r="E513" s="5">
        <v>1</v>
      </c>
      <c r="F513" s="5">
        <v>73</v>
      </c>
      <c r="G513" s="5">
        <v>16</v>
      </c>
      <c r="H513" s="4"/>
      <c r="I513" s="5">
        <v>92</v>
      </c>
      <c r="J513" s="5">
        <v>844</v>
      </c>
      <c r="K513" s="5">
        <v>422</v>
      </c>
      <c r="L513" s="6">
        <v>30793</v>
      </c>
      <c r="M513" s="6">
        <v>6749</v>
      </c>
      <c r="N513" s="4"/>
      <c r="O513" s="6">
        <v>38808</v>
      </c>
    </row>
    <row r="514" spans="1:15" ht="11.25" customHeight="1" x14ac:dyDescent="0.2">
      <c r="A514" s="264"/>
      <c r="B514" s="3" t="s">
        <v>12</v>
      </c>
      <c r="C514" s="2" t="s">
        <v>10</v>
      </c>
      <c r="D514" s="5">
        <v>13</v>
      </c>
      <c r="E514" s="5">
        <v>5</v>
      </c>
      <c r="F514" s="5">
        <v>456</v>
      </c>
      <c r="G514" s="5">
        <v>141</v>
      </c>
      <c r="H514" s="5">
        <v>7</v>
      </c>
      <c r="I514" s="5">
        <v>622</v>
      </c>
      <c r="J514" s="6">
        <v>5624</v>
      </c>
      <c r="K514" s="6">
        <v>2163</v>
      </c>
      <c r="L514" s="6">
        <v>197265</v>
      </c>
      <c r="M514" s="6">
        <v>60996</v>
      </c>
      <c r="N514" s="6">
        <v>3028</v>
      </c>
      <c r="O514" s="6">
        <v>269076</v>
      </c>
    </row>
    <row r="515" spans="1:15" ht="11.25" customHeight="1" x14ac:dyDescent="0.2">
      <c r="A515" s="264"/>
      <c r="B515" s="3" t="s">
        <v>12</v>
      </c>
      <c r="C515" s="2" t="s">
        <v>11</v>
      </c>
      <c r="D515" s="5">
        <v>23</v>
      </c>
      <c r="E515" s="5">
        <v>9</v>
      </c>
      <c r="F515" s="5">
        <v>432</v>
      </c>
      <c r="G515" s="5">
        <v>111</v>
      </c>
      <c r="H515" s="5">
        <v>4</v>
      </c>
      <c r="I515" s="5">
        <v>579</v>
      </c>
      <c r="J515" s="6">
        <v>9701</v>
      </c>
      <c r="K515" s="6">
        <v>3796</v>
      </c>
      <c r="L515" s="6">
        <v>182204</v>
      </c>
      <c r="M515" s="6">
        <v>46816</v>
      </c>
      <c r="N515" s="6">
        <v>1687</v>
      </c>
      <c r="O515" s="6">
        <v>244204</v>
      </c>
    </row>
    <row r="516" spans="1:15" ht="11.25" customHeight="1" x14ac:dyDescent="0.2">
      <c r="A516" s="264"/>
      <c r="B516" s="3" t="s">
        <v>13</v>
      </c>
      <c r="C516" s="2" t="s">
        <v>10</v>
      </c>
      <c r="D516" s="5">
        <v>51</v>
      </c>
      <c r="E516" s="5">
        <v>52</v>
      </c>
      <c r="F516" s="6">
        <v>1508</v>
      </c>
      <c r="G516" s="5">
        <v>463</v>
      </c>
      <c r="H516" s="5">
        <v>6</v>
      </c>
      <c r="I516" s="6">
        <v>2080</v>
      </c>
      <c r="J516" s="6">
        <v>14482</v>
      </c>
      <c r="K516" s="6">
        <v>14766</v>
      </c>
      <c r="L516" s="6">
        <v>428221</v>
      </c>
      <c r="M516" s="6">
        <v>131476</v>
      </c>
      <c r="N516" s="6">
        <v>1704</v>
      </c>
      <c r="O516" s="6">
        <v>590649</v>
      </c>
    </row>
    <row r="517" spans="1:15" ht="11.25" customHeight="1" x14ac:dyDescent="0.2">
      <c r="A517" s="264"/>
      <c r="B517" s="3" t="s">
        <v>13</v>
      </c>
      <c r="C517" s="2" t="s">
        <v>11</v>
      </c>
      <c r="D517" s="5">
        <v>40</v>
      </c>
      <c r="E517" s="5">
        <v>61</v>
      </c>
      <c r="F517" s="6">
        <v>1357</v>
      </c>
      <c r="G517" s="5">
        <v>417</v>
      </c>
      <c r="H517" s="5">
        <v>10</v>
      </c>
      <c r="I517" s="6">
        <v>1885</v>
      </c>
      <c r="J517" s="6">
        <v>11970</v>
      </c>
      <c r="K517" s="6">
        <v>18254</v>
      </c>
      <c r="L517" s="6">
        <v>406068</v>
      </c>
      <c r="M517" s="6">
        <v>124783</v>
      </c>
      <c r="N517" s="6">
        <v>2992</v>
      </c>
      <c r="O517" s="6">
        <v>564067</v>
      </c>
    </row>
    <row r="518" spans="1:15" ht="11.25" customHeight="1" x14ac:dyDescent="0.2">
      <c r="A518" s="264"/>
      <c r="B518" s="3" t="s">
        <v>14</v>
      </c>
      <c r="C518" s="2" t="s">
        <v>10</v>
      </c>
      <c r="D518" s="5">
        <v>5</v>
      </c>
      <c r="E518" s="5">
        <v>11</v>
      </c>
      <c r="F518" s="5">
        <v>261</v>
      </c>
      <c r="G518" s="5">
        <v>93</v>
      </c>
      <c r="H518" s="5">
        <v>1</v>
      </c>
      <c r="I518" s="5">
        <v>371</v>
      </c>
      <c r="J518" s="5">
        <v>488</v>
      </c>
      <c r="K518" s="6">
        <v>1073</v>
      </c>
      <c r="L518" s="6">
        <v>25467</v>
      </c>
      <c r="M518" s="6">
        <v>9074</v>
      </c>
      <c r="N518" s="5">
        <v>98</v>
      </c>
      <c r="O518" s="6">
        <v>36200</v>
      </c>
    </row>
    <row r="519" spans="1:15" ht="11.25" customHeight="1" x14ac:dyDescent="0.2">
      <c r="A519" s="264"/>
      <c r="B519" s="3" t="s">
        <v>14</v>
      </c>
      <c r="C519" s="2" t="s">
        <v>11</v>
      </c>
      <c r="D519" s="5">
        <v>3</v>
      </c>
      <c r="E519" s="5">
        <v>10</v>
      </c>
      <c r="F519" s="5">
        <v>158</v>
      </c>
      <c r="G519" s="5">
        <v>51</v>
      </c>
      <c r="H519" s="5">
        <v>2</v>
      </c>
      <c r="I519" s="5">
        <v>224</v>
      </c>
      <c r="J519" s="5">
        <v>533</v>
      </c>
      <c r="K519" s="6">
        <v>1777</v>
      </c>
      <c r="L519" s="6">
        <v>28072</v>
      </c>
      <c r="M519" s="6">
        <v>9061</v>
      </c>
      <c r="N519" s="5">
        <v>355</v>
      </c>
      <c r="O519" s="6">
        <v>39798</v>
      </c>
    </row>
    <row r="520" spans="1:15" ht="11.25" customHeight="1" x14ac:dyDescent="0.2">
      <c r="A520" s="264"/>
      <c r="B520" s="3" t="s">
        <v>15</v>
      </c>
      <c r="C520" s="2" t="s">
        <v>10</v>
      </c>
      <c r="D520" s="5">
        <v>224</v>
      </c>
      <c r="E520" s="5">
        <v>357</v>
      </c>
      <c r="F520" s="6">
        <v>4939</v>
      </c>
      <c r="G520" s="6">
        <v>1341</v>
      </c>
      <c r="H520" s="5">
        <v>56</v>
      </c>
      <c r="I520" s="6">
        <v>6917</v>
      </c>
      <c r="J520" s="6">
        <v>20017</v>
      </c>
      <c r="K520" s="6">
        <v>31903</v>
      </c>
      <c r="L520" s="6">
        <v>441366</v>
      </c>
      <c r="M520" s="6">
        <v>119836</v>
      </c>
      <c r="N520" s="6">
        <v>5004</v>
      </c>
      <c r="O520" s="6">
        <v>618126</v>
      </c>
    </row>
    <row r="521" spans="1:15" ht="11.25" customHeight="1" x14ac:dyDescent="0.2">
      <c r="A521" s="264"/>
      <c r="B521" s="3" t="s">
        <v>16</v>
      </c>
      <c r="C521" s="2" t="s">
        <v>11</v>
      </c>
      <c r="D521" s="5">
        <v>169</v>
      </c>
      <c r="E521" s="5">
        <v>198</v>
      </c>
      <c r="F521" s="6">
        <v>3883</v>
      </c>
      <c r="G521" s="6">
        <v>1124</v>
      </c>
      <c r="H521" s="5">
        <v>35</v>
      </c>
      <c r="I521" s="6">
        <v>5409</v>
      </c>
      <c r="J521" s="6">
        <v>30147</v>
      </c>
      <c r="K521" s="6">
        <v>35321</v>
      </c>
      <c r="L521" s="6">
        <v>692679</v>
      </c>
      <c r="M521" s="6">
        <v>200508</v>
      </c>
      <c r="N521" s="6">
        <v>6244</v>
      </c>
      <c r="O521" s="6">
        <v>964899</v>
      </c>
    </row>
    <row r="522" spans="1:15" ht="11.25" customHeight="1" x14ac:dyDescent="0.2">
      <c r="A522" s="264"/>
      <c r="B522" s="3" t="s">
        <v>17</v>
      </c>
      <c r="C522" s="2" t="s">
        <v>10</v>
      </c>
      <c r="D522" s="5">
        <v>20</v>
      </c>
      <c r="E522" s="5">
        <v>92</v>
      </c>
      <c r="F522" s="6">
        <v>1692</v>
      </c>
      <c r="G522" s="5">
        <v>401</v>
      </c>
      <c r="H522" s="5">
        <v>3</v>
      </c>
      <c r="I522" s="6">
        <v>2208</v>
      </c>
      <c r="J522" s="6">
        <v>3196</v>
      </c>
      <c r="K522" s="6">
        <v>14700</v>
      </c>
      <c r="L522" s="6">
        <v>270348</v>
      </c>
      <c r="M522" s="6">
        <v>64072</v>
      </c>
      <c r="N522" s="5">
        <v>479</v>
      </c>
      <c r="O522" s="6">
        <v>352795</v>
      </c>
    </row>
    <row r="523" spans="1:15" ht="11.25" customHeight="1" x14ac:dyDescent="0.2">
      <c r="A523" s="264"/>
      <c r="B523" s="3" t="s">
        <v>18</v>
      </c>
      <c r="C523" s="2" t="s">
        <v>11</v>
      </c>
      <c r="D523" s="5">
        <v>33</v>
      </c>
      <c r="E523" s="5">
        <v>135</v>
      </c>
      <c r="F523" s="6">
        <v>3689</v>
      </c>
      <c r="G523" s="5">
        <v>816</v>
      </c>
      <c r="H523" s="5">
        <v>6</v>
      </c>
      <c r="I523" s="6">
        <v>4679</v>
      </c>
      <c r="J523" s="6">
        <v>6529</v>
      </c>
      <c r="K523" s="6">
        <v>26711</v>
      </c>
      <c r="L523" s="6">
        <v>729909</v>
      </c>
      <c r="M523" s="6">
        <v>161454</v>
      </c>
      <c r="N523" s="6">
        <v>1187</v>
      </c>
      <c r="O523" s="6">
        <v>925790</v>
      </c>
    </row>
    <row r="524" spans="1:15" ht="11.25" customHeight="1" x14ac:dyDescent="0.2">
      <c r="A524" s="265"/>
      <c r="B524" s="266" t="s">
        <v>7</v>
      </c>
      <c r="C524" s="266"/>
      <c r="D524" s="5">
        <v>584</v>
      </c>
      <c r="E524" s="5">
        <v>931</v>
      </c>
      <c r="F524" s="6">
        <v>18527</v>
      </c>
      <c r="G524" s="6">
        <v>4984</v>
      </c>
      <c r="H524" s="5">
        <v>131</v>
      </c>
      <c r="I524" s="9">
        <v>25157</v>
      </c>
      <c r="J524" s="6">
        <v>103966</v>
      </c>
      <c r="K524" s="6">
        <v>150886</v>
      </c>
      <c r="L524" s="6">
        <v>3466747</v>
      </c>
      <c r="M524" s="6">
        <v>939174</v>
      </c>
      <c r="N524" s="6">
        <v>23213</v>
      </c>
      <c r="O524" s="11">
        <v>4683986</v>
      </c>
    </row>
    <row r="525" spans="1:15" ht="11.25" customHeight="1" x14ac:dyDescent="0.2">
      <c r="A525" s="263" t="s">
        <v>58</v>
      </c>
      <c r="B525" s="3" t="s">
        <v>9</v>
      </c>
      <c r="C525" s="2" t="s">
        <v>10</v>
      </c>
      <c r="D525" s="4"/>
      <c r="E525" s="4"/>
      <c r="F525" s="5">
        <v>21</v>
      </c>
      <c r="G525" s="5">
        <v>23</v>
      </c>
      <c r="H525" s="4"/>
      <c r="I525" s="5">
        <v>44</v>
      </c>
      <c r="J525" s="4"/>
      <c r="K525" s="4"/>
      <c r="L525" s="6">
        <v>10027</v>
      </c>
      <c r="M525" s="6">
        <v>10982</v>
      </c>
      <c r="N525" s="4"/>
      <c r="O525" s="6">
        <v>21009</v>
      </c>
    </row>
    <row r="526" spans="1:15" ht="11.25" customHeight="1" x14ac:dyDescent="0.2">
      <c r="A526" s="264"/>
      <c r="B526" s="3" t="s">
        <v>9</v>
      </c>
      <c r="C526" s="2" t="s">
        <v>11</v>
      </c>
      <c r="D526" s="4"/>
      <c r="E526" s="4"/>
      <c r="F526" s="5">
        <v>15</v>
      </c>
      <c r="G526" s="5">
        <v>20</v>
      </c>
      <c r="H526" s="4"/>
      <c r="I526" s="5">
        <v>35</v>
      </c>
      <c r="J526" s="4"/>
      <c r="K526" s="4"/>
      <c r="L526" s="6">
        <v>6947</v>
      </c>
      <c r="M526" s="6">
        <v>9263</v>
      </c>
      <c r="N526" s="4"/>
      <c r="O526" s="6">
        <v>16210</v>
      </c>
    </row>
    <row r="527" spans="1:15" ht="11.25" customHeight="1" x14ac:dyDescent="0.2">
      <c r="A527" s="264"/>
      <c r="B527" s="3" t="s">
        <v>12</v>
      </c>
      <c r="C527" s="2" t="s">
        <v>10</v>
      </c>
      <c r="D527" s="5">
        <v>5</v>
      </c>
      <c r="E527" s="4"/>
      <c r="F527" s="5">
        <v>75</v>
      </c>
      <c r="G527" s="5">
        <v>159</v>
      </c>
      <c r="H527" s="5">
        <v>3</v>
      </c>
      <c r="I527" s="5">
        <v>242</v>
      </c>
      <c r="J527" s="6">
        <v>2375</v>
      </c>
      <c r="K527" s="4"/>
      <c r="L527" s="6">
        <v>35624</v>
      </c>
      <c r="M527" s="6">
        <v>75524</v>
      </c>
      <c r="N527" s="6">
        <v>1425</v>
      </c>
      <c r="O527" s="6">
        <v>114948</v>
      </c>
    </row>
    <row r="528" spans="1:15" ht="11.25" customHeight="1" x14ac:dyDescent="0.2">
      <c r="A528" s="264"/>
      <c r="B528" s="3" t="s">
        <v>12</v>
      </c>
      <c r="C528" s="2" t="s">
        <v>11</v>
      </c>
      <c r="D528" s="5">
        <v>4</v>
      </c>
      <c r="E528" s="5">
        <v>3</v>
      </c>
      <c r="F528" s="5">
        <v>87</v>
      </c>
      <c r="G528" s="5">
        <v>162</v>
      </c>
      <c r="H528" s="5">
        <v>1</v>
      </c>
      <c r="I528" s="5">
        <v>257</v>
      </c>
      <c r="J528" s="6">
        <v>1852</v>
      </c>
      <c r="K528" s="6">
        <v>1389</v>
      </c>
      <c r="L528" s="6">
        <v>40290</v>
      </c>
      <c r="M528" s="6">
        <v>75022</v>
      </c>
      <c r="N528" s="5">
        <v>463</v>
      </c>
      <c r="O528" s="6">
        <v>119016</v>
      </c>
    </row>
    <row r="529" spans="1:15" ht="11.25" customHeight="1" x14ac:dyDescent="0.2">
      <c r="A529" s="264"/>
      <c r="B529" s="3" t="s">
        <v>13</v>
      </c>
      <c r="C529" s="2" t="s">
        <v>10</v>
      </c>
      <c r="D529" s="5">
        <v>19</v>
      </c>
      <c r="E529" s="5">
        <v>2</v>
      </c>
      <c r="F529" s="5">
        <v>443</v>
      </c>
      <c r="G529" s="5">
        <v>418</v>
      </c>
      <c r="H529" s="5">
        <v>6</v>
      </c>
      <c r="I529" s="5">
        <v>888</v>
      </c>
      <c r="J529" s="6">
        <v>5924</v>
      </c>
      <c r="K529" s="5">
        <v>624</v>
      </c>
      <c r="L529" s="6">
        <v>138125</v>
      </c>
      <c r="M529" s="6">
        <v>130330</v>
      </c>
      <c r="N529" s="6">
        <v>1871</v>
      </c>
      <c r="O529" s="6">
        <v>276874</v>
      </c>
    </row>
    <row r="530" spans="1:15" ht="11.25" customHeight="1" x14ac:dyDescent="0.2">
      <c r="A530" s="264"/>
      <c r="B530" s="3" t="s">
        <v>13</v>
      </c>
      <c r="C530" s="2" t="s">
        <v>11</v>
      </c>
      <c r="D530" s="5">
        <v>10</v>
      </c>
      <c r="E530" s="5">
        <v>4</v>
      </c>
      <c r="F530" s="5">
        <v>375</v>
      </c>
      <c r="G530" s="5">
        <v>408</v>
      </c>
      <c r="H530" s="5">
        <v>3</v>
      </c>
      <c r="I530" s="5">
        <v>800</v>
      </c>
      <c r="J530" s="6">
        <v>3286</v>
      </c>
      <c r="K530" s="6">
        <v>1314</v>
      </c>
      <c r="L530" s="6">
        <v>123212</v>
      </c>
      <c r="M530" s="6">
        <v>134055</v>
      </c>
      <c r="N530" s="5">
        <v>986</v>
      </c>
      <c r="O530" s="6">
        <v>262853</v>
      </c>
    </row>
    <row r="531" spans="1:15" ht="11.25" customHeight="1" x14ac:dyDescent="0.2">
      <c r="A531" s="264"/>
      <c r="B531" s="3" t="s">
        <v>14</v>
      </c>
      <c r="C531" s="2" t="s">
        <v>10</v>
      </c>
      <c r="D531" s="5">
        <v>1</v>
      </c>
      <c r="E531" s="4"/>
      <c r="F531" s="5">
        <v>94</v>
      </c>
      <c r="G531" s="5">
        <v>66</v>
      </c>
      <c r="H531" s="5">
        <v>1</v>
      </c>
      <c r="I531" s="5">
        <v>162</v>
      </c>
      <c r="J531" s="5">
        <v>107</v>
      </c>
      <c r="K531" s="4"/>
      <c r="L531" s="6">
        <v>10071</v>
      </c>
      <c r="M531" s="6">
        <v>7071</v>
      </c>
      <c r="N531" s="5">
        <v>107</v>
      </c>
      <c r="O531" s="6">
        <v>17356</v>
      </c>
    </row>
    <row r="532" spans="1:15" ht="11.25" customHeight="1" x14ac:dyDescent="0.2">
      <c r="A532" s="264"/>
      <c r="B532" s="3" t="s">
        <v>14</v>
      </c>
      <c r="C532" s="2" t="s">
        <v>11</v>
      </c>
      <c r="D532" s="5">
        <v>2</v>
      </c>
      <c r="E532" s="5">
        <v>3</v>
      </c>
      <c r="F532" s="5">
        <v>51</v>
      </c>
      <c r="G532" s="5">
        <v>45</v>
      </c>
      <c r="H532" s="5">
        <v>1</v>
      </c>
      <c r="I532" s="5">
        <v>102</v>
      </c>
      <c r="J532" s="5">
        <v>390</v>
      </c>
      <c r="K532" s="5">
        <v>585</v>
      </c>
      <c r="L532" s="6">
        <v>9949</v>
      </c>
      <c r="M532" s="6">
        <v>8779</v>
      </c>
      <c r="N532" s="5">
        <v>195</v>
      </c>
      <c r="O532" s="6">
        <v>19898</v>
      </c>
    </row>
    <row r="533" spans="1:15" ht="11.25" customHeight="1" x14ac:dyDescent="0.2">
      <c r="A533" s="264"/>
      <c r="B533" s="3" t="s">
        <v>15</v>
      </c>
      <c r="C533" s="2" t="s">
        <v>10</v>
      </c>
      <c r="D533" s="5">
        <v>72</v>
      </c>
      <c r="E533" s="5">
        <v>93</v>
      </c>
      <c r="F533" s="6">
        <v>1911</v>
      </c>
      <c r="G533" s="6">
        <v>1584</v>
      </c>
      <c r="H533" s="5">
        <v>12</v>
      </c>
      <c r="I533" s="6">
        <v>3672</v>
      </c>
      <c r="J533" s="6">
        <v>7065</v>
      </c>
      <c r="K533" s="6">
        <v>9125</v>
      </c>
      <c r="L533" s="6">
        <v>187509</v>
      </c>
      <c r="M533" s="6">
        <v>155424</v>
      </c>
      <c r="N533" s="6">
        <v>1177</v>
      </c>
      <c r="O533" s="6">
        <v>360300</v>
      </c>
    </row>
    <row r="534" spans="1:15" ht="11.25" customHeight="1" x14ac:dyDescent="0.2">
      <c r="A534" s="264"/>
      <c r="B534" s="3" t="s">
        <v>16</v>
      </c>
      <c r="C534" s="2" t="s">
        <v>11</v>
      </c>
      <c r="D534" s="5">
        <v>38</v>
      </c>
      <c r="E534" s="5">
        <v>18</v>
      </c>
      <c r="F534" s="6">
        <v>1566</v>
      </c>
      <c r="G534" s="6">
        <v>1194</v>
      </c>
      <c r="H534" s="5">
        <v>16</v>
      </c>
      <c r="I534" s="6">
        <v>2832</v>
      </c>
      <c r="J534" s="6">
        <v>7443</v>
      </c>
      <c r="K534" s="6">
        <v>3526</v>
      </c>
      <c r="L534" s="6">
        <v>306732</v>
      </c>
      <c r="M534" s="6">
        <v>233868</v>
      </c>
      <c r="N534" s="6">
        <v>3134</v>
      </c>
      <c r="O534" s="6">
        <v>554703</v>
      </c>
    </row>
    <row r="535" spans="1:15" ht="11.25" customHeight="1" x14ac:dyDescent="0.2">
      <c r="A535" s="264"/>
      <c r="B535" s="3" t="s">
        <v>17</v>
      </c>
      <c r="C535" s="2" t="s">
        <v>10</v>
      </c>
      <c r="D535" s="5">
        <v>2</v>
      </c>
      <c r="E535" s="5">
        <v>3</v>
      </c>
      <c r="F535" s="5">
        <v>865</v>
      </c>
      <c r="G535" s="5">
        <v>482</v>
      </c>
      <c r="H535" s="5">
        <v>1</v>
      </c>
      <c r="I535" s="6">
        <v>1353</v>
      </c>
      <c r="J535" s="5">
        <v>351</v>
      </c>
      <c r="K535" s="5">
        <v>526</v>
      </c>
      <c r="L535" s="6">
        <v>151754</v>
      </c>
      <c r="M535" s="6">
        <v>84561</v>
      </c>
      <c r="N535" s="5">
        <v>175</v>
      </c>
      <c r="O535" s="6">
        <v>237367</v>
      </c>
    </row>
    <row r="536" spans="1:15" ht="11.25" customHeight="1" x14ac:dyDescent="0.2">
      <c r="A536" s="264"/>
      <c r="B536" s="3" t="s">
        <v>18</v>
      </c>
      <c r="C536" s="2" t="s">
        <v>11</v>
      </c>
      <c r="D536" s="5">
        <v>12</v>
      </c>
      <c r="E536" s="5">
        <v>6</v>
      </c>
      <c r="F536" s="6">
        <v>1753</v>
      </c>
      <c r="G536" s="6">
        <v>1145</v>
      </c>
      <c r="H536" s="5">
        <v>4</v>
      </c>
      <c r="I536" s="6">
        <v>2920</v>
      </c>
      <c r="J536" s="6">
        <v>2607</v>
      </c>
      <c r="K536" s="6">
        <v>1304</v>
      </c>
      <c r="L536" s="6">
        <v>380841</v>
      </c>
      <c r="M536" s="6">
        <v>248753</v>
      </c>
      <c r="N536" s="5">
        <v>869</v>
      </c>
      <c r="O536" s="6">
        <v>634374</v>
      </c>
    </row>
    <row r="537" spans="1:15" ht="11.25" customHeight="1" x14ac:dyDescent="0.2">
      <c r="A537" s="265"/>
      <c r="B537" s="266" t="s">
        <v>7</v>
      </c>
      <c r="C537" s="266"/>
      <c r="D537" s="5">
        <v>165</v>
      </c>
      <c r="E537" s="5">
        <v>132</v>
      </c>
      <c r="F537" s="6">
        <v>7256</v>
      </c>
      <c r="G537" s="6">
        <v>5706</v>
      </c>
      <c r="H537" s="5">
        <v>48</v>
      </c>
      <c r="I537" s="9">
        <v>13307</v>
      </c>
      <c r="J537" s="6">
        <v>31400</v>
      </c>
      <c r="K537" s="6">
        <v>18393</v>
      </c>
      <c r="L537" s="6">
        <v>1401081</v>
      </c>
      <c r="M537" s="6">
        <v>1173632</v>
      </c>
      <c r="N537" s="6">
        <v>10402</v>
      </c>
      <c r="O537" s="11">
        <v>2634908</v>
      </c>
    </row>
    <row r="538" spans="1:15" ht="11.25" customHeight="1" x14ac:dyDescent="0.2">
      <c r="A538" s="263" t="s">
        <v>59</v>
      </c>
      <c r="B538" s="3" t="s">
        <v>9</v>
      </c>
      <c r="C538" s="2" t="s">
        <v>10</v>
      </c>
      <c r="D538" s="5">
        <v>6</v>
      </c>
      <c r="E538" s="5">
        <v>2</v>
      </c>
      <c r="F538" s="5">
        <v>73</v>
      </c>
      <c r="G538" s="5">
        <v>7</v>
      </c>
      <c r="H538" s="4"/>
      <c r="I538" s="5">
        <v>88</v>
      </c>
      <c r="J538" s="6">
        <v>2609</v>
      </c>
      <c r="K538" s="5">
        <v>870</v>
      </c>
      <c r="L538" s="6">
        <v>31746</v>
      </c>
      <c r="M538" s="6">
        <v>3044</v>
      </c>
      <c r="N538" s="4"/>
      <c r="O538" s="6">
        <v>38269</v>
      </c>
    </row>
    <row r="539" spans="1:15" ht="11.25" customHeight="1" x14ac:dyDescent="0.2">
      <c r="A539" s="264"/>
      <c r="B539" s="3" t="s">
        <v>9</v>
      </c>
      <c r="C539" s="2" t="s">
        <v>11</v>
      </c>
      <c r="D539" s="5">
        <v>2</v>
      </c>
      <c r="E539" s="5">
        <v>1</v>
      </c>
      <c r="F539" s="5">
        <v>75</v>
      </c>
      <c r="G539" s="5">
        <v>12</v>
      </c>
      <c r="H539" s="4"/>
      <c r="I539" s="5">
        <v>90</v>
      </c>
      <c r="J539" s="5">
        <v>844</v>
      </c>
      <c r="K539" s="5">
        <v>422</v>
      </c>
      <c r="L539" s="6">
        <v>31637</v>
      </c>
      <c r="M539" s="6">
        <v>5062</v>
      </c>
      <c r="N539" s="4"/>
      <c r="O539" s="6">
        <v>37965</v>
      </c>
    </row>
    <row r="540" spans="1:15" ht="11.25" customHeight="1" x14ac:dyDescent="0.2">
      <c r="A540" s="264"/>
      <c r="B540" s="3" t="s">
        <v>12</v>
      </c>
      <c r="C540" s="2" t="s">
        <v>10</v>
      </c>
      <c r="D540" s="5">
        <v>31</v>
      </c>
      <c r="E540" s="5">
        <v>20</v>
      </c>
      <c r="F540" s="5">
        <v>381</v>
      </c>
      <c r="G540" s="5">
        <v>185</v>
      </c>
      <c r="H540" s="4"/>
      <c r="I540" s="5">
        <v>617</v>
      </c>
      <c r="J540" s="6">
        <v>13411</v>
      </c>
      <c r="K540" s="6">
        <v>8652</v>
      </c>
      <c r="L540" s="6">
        <v>164820</v>
      </c>
      <c r="M540" s="6">
        <v>80031</v>
      </c>
      <c r="N540" s="4"/>
      <c r="O540" s="6">
        <v>266914</v>
      </c>
    </row>
    <row r="541" spans="1:15" ht="11.25" customHeight="1" x14ac:dyDescent="0.2">
      <c r="A541" s="264"/>
      <c r="B541" s="3" t="s">
        <v>12</v>
      </c>
      <c r="C541" s="2" t="s">
        <v>11</v>
      </c>
      <c r="D541" s="5">
        <v>36</v>
      </c>
      <c r="E541" s="5">
        <v>10</v>
      </c>
      <c r="F541" s="5">
        <v>392</v>
      </c>
      <c r="G541" s="5">
        <v>190</v>
      </c>
      <c r="H541" s="5">
        <v>4</v>
      </c>
      <c r="I541" s="5">
        <v>632</v>
      </c>
      <c r="J541" s="6">
        <v>15184</v>
      </c>
      <c r="K541" s="6">
        <v>4218</v>
      </c>
      <c r="L541" s="6">
        <v>165333</v>
      </c>
      <c r="M541" s="6">
        <v>80136</v>
      </c>
      <c r="N541" s="6">
        <v>1687</v>
      </c>
      <c r="O541" s="6">
        <v>266558</v>
      </c>
    </row>
    <row r="542" spans="1:15" ht="11.25" customHeight="1" x14ac:dyDescent="0.2">
      <c r="A542" s="264"/>
      <c r="B542" s="3" t="s">
        <v>13</v>
      </c>
      <c r="C542" s="2" t="s">
        <v>10</v>
      </c>
      <c r="D542" s="5">
        <v>113</v>
      </c>
      <c r="E542" s="5">
        <v>33</v>
      </c>
      <c r="F542" s="6">
        <v>1307</v>
      </c>
      <c r="G542" s="5">
        <v>663</v>
      </c>
      <c r="H542" s="5">
        <v>10</v>
      </c>
      <c r="I542" s="6">
        <v>2126</v>
      </c>
      <c r="J542" s="6">
        <v>32088</v>
      </c>
      <c r="K542" s="6">
        <v>9371</v>
      </c>
      <c r="L542" s="6">
        <v>371144</v>
      </c>
      <c r="M542" s="6">
        <v>188270</v>
      </c>
      <c r="N542" s="6">
        <v>2840</v>
      </c>
      <c r="O542" s="6">
        <v>603713</v>
      </c>
    </row>
    <row r="543" spans="1:15" ht="11.25" customHeight="1" x14ac:dyDescent="0.2">
      <c r="A543" s="264"/>
      <c r="B543" s="3" t="s">
        <v>13</v>
      </c>
      <c r="C543" s="2" t="s">
        <v>11</v>
      </c>
      <c r="D543" s="5">
        <v>113</v>
      </c>
      <c r="E543" s="5">
        <v>28</v>
      </c>
      <c r="F543" s="6">
        <v>1205</v>
      </c>
      <c r="G543" s="5">
        <v>620</v>
      </c>
      <c r="H543" s="5">
        <v>10</v>
      </c>
      <c r="I543" s="6">
        <v>1976</v>
      </c>
      <c r="J543" s="6">
        <v>33814</v>
      </c>
      <c r="K543" s="6">
        <v>8379</v>
      </c>
      <c r="L543" s="6">
        <v>360584</v>
      </c>
      <c r="M543" s="6">
        <v>185529</v>
      </c>
      <c r="N543" s="6">
        <v>2992</v>
      </c>
      <c r="O543" s="6">
        <v>591298</v>
      </c>
    </row>
    <row r="544" spans="1:15" ht="11.25" customHeight="1" x14ac:dyDescent="0.2">
      <c r="A544" s="264"/>
      <c r="B544" s="3" t="s">
        <v>14</v>
      </c>
      <c r="C544" s="2" t="s">
        <v>10</v>
      </c>
      <c r="D544" s="5">
        <v>6</v>
      </c>
      <c r="E544" s="4"/>
      <c r="F544" s="5">
        <v>177</v>
      </c>
      <c r="G544" s="5">
        <v>80</v>
      </c>
      <c r="H544" s="5">
        <v>1</v>
      </c>
      <c r="I544" s="5">
        <v>264</v>
      </c>
      <c r="J544" s="5">
        <v>585</v>
      </c>
      <c r="K544" s="4"/>
      <c r="L544" s="6">
        <v>17271</v>
      </c>
      <c r="M544" s="6">
        <v>7806</v>
      </c>
      <c r="N544" s="5">
        <v>98</v>
      </c>
      <c r="O544" s="6">
        <v>25760</v>
      </c>
    </row>
    <row r="545" spans="1:15" ht="11.25" customHeight="1" x14ac:dyDescent="0.2">
      <c r="A545" s="264"/>
      <c r="B545" s="3" t="s">
        <v>14</v>
      </c>
      <c r="C545" s="2" t="s">
        <v>11</v>
      </c>
      <c r="D545" s="5">
        <v>11</v>
      </c>
      <c r="E545" s="5">
        <v>2</v>
      </c>
      <c r="F545" s="5">
        <v>101</v>
      </c>
      <c r="G545" s="5">
        <v>47</v>
      </c>
      <c r="H545" s="5">
        <v>1</v>
      </c>
      <c r="I545" s="5">
        <v>162</v>
      </c>
      <c r="J545" s="6">
        <v>1954</v>
      </c>
      <c r="K545" s="5">
        <v>355</v>
      </c>
      <c r="L545" s="6">
        <v>17945</v>
      </c>
      <c r="M545" s="6">
        <v>8351</v>
      </c>
      <c r="N545" s="5">
        <v>178</v>
      </c>
      <c r="O545" s="6">
        <v>28783</v>
      </c>
    </row>
    <row r="546" spans="1:15" ht="11.25" customHeight="1" x14ac:dyDescent="0.2">
      <c r="A546" s="264"/>
      <c r="B546" s="3" t="s">
        <v>15</v>
      </c>
      <c r="C546" s="2" t="s">
        <v>10</v>
      </c>
      <c r="D546" s="5">
        <v>317</v>
      </c>
      <c r="E546" s="5">
        <v>289</v>
      </c>
      <c r="F546" s="6">
        <v>3059</v>
      </c>
      <c r="G546" s="6">
        <v>2074</v>
      </c>
      <c r="H546" s="5">
        <v>29</v>
      </c>
      <c r="I546" s="6">
        <v>5768</v>
      </c>
      <c r="J546" s="6">
        <v>28328</v>
      </c>
      <c r="K546" s="6">
        <v>25826</v>
      </c>
      <c r="L546" s="6">
        <v>273363</v>
      </c>
      <c r="M546" s="6">
        <v>185340</v>
      </c>
      <c r="N546" s="6">
        <v>2592</v>
      </c>
      <c r="O546" s="6">
        <v>515449</v>
      </c>
    </row>
    <row r="547" spans="1:15" ht="11.25" customHeight="1" x14ac:dyDescent="0.2">
      <c r="A547" s="264"/>
      <c r="B547" s="3" t="s">
        <v>16</v>
      </c>
      <c r="C547" s="2" t="s">
        <v>11</v>
      </c>
      <c r="D547" s="5">
        <v>261</v>
      </c>
      <c r="E547" s="5">
        <v>141</v>
      </c>
      <c r="F547" s="6">
        <v>2828</v>
      </c>
      <c r="G547" s="6">
        <v>1822</v>
      </c>
      <c r="H547" s="5">
        <v>47</v>
      </c>
      <c r="I547" s="6">
        <v>5099</v>
      </c>
      <c r="J547" s="6">
        <v>46559</v>
      </c>
      <c r="K547" s="6">
        <v>25153</v>
      </c>
      <c r="L547" s="6">
        <v>504480</v>
      </c>
      <c r="M547" s="6">
        <v>325022</v>
      </c>
      <c r="N547" s="6">
        <v>8384</v>
      </c>
      <c r="O547" s="6">
        <v>909598</v>
      </c>
    </row>
    <row r="548" spans="1:15" ht="11.25" customHeight="1" x14ac:dyDescent="0.2">
      <c r="A548" s="264"/>
      <c r="B548" s="3" t="s">
        <v>17</v>
      </c>
      <c r="C548" s="2" t="s">
        <v>10</v>
      </c>
      <c r="D548" s="5">
        <v>43</v>
      </c>
      <c r="E548" s="5">
        <v>45</v>
      </c>
      <c r="F548" s="6">
        <v>1152</v>
      </c>
      <c r="G548" s="5">
        <v>610</v>
      </c>
      <c r="H548" s="5">
        <v>6</v>
      </c>
      <c r="I548" s="6">
        <v>1856</v>
      </c>
      <c r="J548" s="6">
        <v>6871</v>
      </c>
      <c r="K548" s="6">
        <v>7190</v>
      </c>
      <c r="L548" s="6">
        <v>184067</v>
      </c>
      <c r="M548" s="6">
        <v>97466</v>
      </c>
      <c r="N548" s="5">
        <v>959</v>
      </c>
      <c r="O548" s="6">
        <v>296553</v>
      </c>
    </row>
    <row r="549" spans="1:15" ht="11.25" customHeight="1" x14ac:dyDescent="0.2">
      <c r="A549" s="264"/>
      <c r="B549" s="3" t="s">
        <v>18</v>
      </c>
      <c r="C549" s="2" t="s">
        <v>11</v>
      </c>
      <c r="D549" s="5">
        <v>115</v>
      </c>
      <c r="E549" s="5">
        <v>68</v>
      </c>
      <c r="F549" s="6">
        <v>2657</v>
      </c>
      <c r="G549" s="6">
        <v>1549</v>
      </c>
      <c r="H549" s="5">
        <v>9</v>
      </c>
      <c r="I549" s="6">
        <v>4398</v>
      </c>
      <c r="J549" s="6">
        <v>22754</v>
      </c>
      <c r="K549" s="6">
        <v>13455</v>
      </c>
      <c r="L549" s="6">
        <v>525716</v>
      </c>
      <c r="M549" s="6">
        <v>306486</v>
      </c>
      <c r="N549" s="6">
        <v>1781</v>
      </c>
      <c r="O549" s="6">
        <v>870192</v>
      </c>
    </row>
    <row r="550" spans="1:15" ht="11.25" customHeight="1" x14ac:dyDescent="0.2">
      <c r="A550" s="265"/>
      <c r="B550" s="266" t="s">
        <v>7</v>
      </c>
      <c r="C550" s="266"/>
      <c r="D550" s="6">
        <v>1054</v>
      </c>
      <c r="E550" s="5">
        <v>639</v>
      </c>
      <c r="F550" s="6">
        <v>13407</v>
      </c>
      <c r="G550" s="6">
        <v>7859</v>
      </c>
      <c r="H550" s="5">
        <v>117</v>
      </c>
      <c r="I550" s="9">
        <v>23076</v>
      </c>
      <c r="J550" s="6">
        <v>205001</v>
      </c>
      <c r="K550" s="6">
        <v>103891</v>
      </c>
      <c r="L550" s="6">
        <v>2648106</v>
      </c>
      <c r="M550" s="6">
        <v>1472543</v>
      </c>
      <c r="N550" s="6">
        <v>21511</v>
      </c>
      <c r="O550" s="11">
        <v>4451052</v>
      </c>
    </row>
    <row r="551" spans="1:15" ht="11.25" customHeight="1" x14ac:dyDescent="0.2">
      <c r="A551" s="263" t="s">
        <v>60</v>
      </c>
      <c r="B551" s="3" t="s">
        <v>9</v>
      </c>
      <c r="C551" s="2" t="s">
        <v>10</v>
      </c>
      <c r="D551" s="5">
        <v>196</v>
      </c>
      <c r="E551" s="5">
        <v>3</v>
      </c>
      <c r="F551" s="5">
        <v>12</v>
      </c>
      <c r="G551" s="4"/>
      <c r="H551" s="4"/>
      <c r="I551" s="5">
        <v>211</v>
      </c>
      <c r="J551" s="6">
        <v>85236</v>
      </c>
      <c r="K551" s="6">
        <v>1305</v>
      </c>
      <c r="L551" s="6">
        <v>5219</v>
      </c>
      <c r="M551" s="4"/>
      <c r="N551" s="4"/>
      <c r="O551" s="6">
        <v>91760</v>
      </c>
    </row>
    <row r="552" spans="1:15" ht="11.25" customHeight="1" x14ac:dyDescent="0.2">
      <c r="A552" s="264"/>
      <c r="B552" s="3" t="s">
        <v>9</v>
      </c>
      <c r="C552" s="2" t="s">
        <v>11</v>
      </c>
      <c r="D552" s="5">
        <v>188</v>
      </c>
      <c r="E552" s="5">
        <v>2</v>
      </c>
      <c r="F552" s="5">
        <v>7</v>
      </c>
      <c r="G552" s="5">
        <v>2</v>
      </c>
      <c r="H552" s="5">
        <v>1</v>
      </c>
      <c r="I552" s="5">
        <v>200</v>
      </c>
      <c r="J552" s="6">
        <v>79303</v>
      </c>
      <c r="K552" s="5">
        <v>844</v>
      </c>
      <c r="L552" s="6">
        <v>2953</v>
      </c>
      <c r="M552" s="5">
        <v>844</v>
      </c>
      <c r="N552" s="5">
        <v>422</v>
      </c>
      <c r="O552" s="6">
        <v>84366</v>
      </c>
    </row>
    <row r="553" spans="1:15" ht="11.25" customHeight="1" x14ac:dyDescent="0.2">
      <c r="A553" s="264"/>
      <c r="B553" s="3" t="s">
        <v>12</v>
      </c>
      <c r="C553" s="2" t="s">
        <v>10</v>
      </c>
      <c r="D553" s="5">
        <v>991</v>
      </c>
      <c r="E553" s="5">
        <v>10</v>
      </c>
      <c r="F553" s="5">
        <v>77</v>
      </c>
      <c r="G553" s="5">
        <v>16</v>
      </c>
      <c r="H553" s="5">
        <v>3</v>
      </c>
      <c r="I553" s="6">
        <v>1097</v>
      </c>
      <c r="J553" s="6">
        <v>428704</v>
      </c>
      <c r="K553" s="6">
        <v>4326</v>
      </c>
      <c r="L553" s="6">
        <v>33310</v>
      </c>
      <c r="M553" s="6">
        <v>6922</v>
      </c>
      <c r="N553" s="6">
        <v>1298</v>
      </c>
      <c r="O553" s="6">
        <v>474560</v>
      </c>
    </row>
    <row r="554" spans="1:15" ht="11.25" customHeight="1" x14ac:dyDescent="0.2">
      <c r="A554" s="264"/>
      <c r="B554" s="3" t="s">
        <v>12</v>
      </c>
      <c r="C554" s="2" t="s">
        <v>11</v>
      </c>
      <c r="D554" s="5">
        <v>909</v>
      </c>
      <c r="E554" s="5">
        <v>9</v>
      </c>
      <c r="F554" s="5">
        <v>60</v>
      </c>
      <c r="G554" s="5">
        <v>12</v>
      </c>
      <c r="H554" s="5">
        <v>5</v>
      </c>
      <c r="I554" s="5">
        <v>995</v>
      </c>
      <c r="J554" s="6">
        <v>383387</v>
      </c>
      <c r="K554" s="6">
        <v>3796</v>
      </c>
      <c r="L554" s="6">
        <v>25306</v>
      </c>
      <c r="M554" s="6">
        <v>5061</v>
      </c>
      <c r="N554" s="6">
        <v>2109</v>
      </c>
      <c r="O554" s="6">
        <v>419659</v>
      </c>
    </row>
    <row r="555" spans="1:15" ht="11.25" customHeight="1" x14ac:dyDescent="0.2">
      <c r="A555" s="264"/>
      <c r="B555" s="3" t="s">
        <v>13</v>
      </c>
      <c r="C555" s="2" t="s">
        <v>10</v>
      </c>
      <c r="D555" s="6">
        <v>2860</v>
      </c>
      <c r="E555" s="5">
        <v>39</v>
      </c>
      <c r="F555" s="5">
        <v>331</v>
      </c>
      <c r="G555" s="5">
        <v>60</v>
      </c>
      <c r="H555" s="5">
        <v>18</v>
      </c>
      <c r="I555" s="6">
        <v>3308</v>
      </c>
      <c r="J555" s="6">
        <v>812143</v>
      </c>
      <c r="K555" s="6">
        <v>11075</v>
      </c>
      <c r="L555" s="6">
        <v>93993</v>
      </c>
      <c r="M555" s="6">
        <v>17038</v>
      </c>
      <c r="N555" s="6">
        <v>5111</v>
      </c>
      <c r="O555" s="6">
        <v>939360</v>
      </c>
    </row>
    <row r="556" spans="1:15" ht="11.25" customHeight="1" x14ac:dyDescent="0.2">
      <c r="A556" s="264"/>
      <c r="B556" s="3" t="s">
        <v>13</v>
      </c>
      <c r="C556" s="2" t="s">
        <v>11</v>
      </c>
      <c r="D556" s="6">
        <v>2764</v>
      </c>
      <c r="E556" s="5">
        <v>40</v>
      </c>
      <c r="F556" s="5">
        <v>321</v>
      </c>
      <c r="G556" s="5">
        <v>51</v>
      </c>
      <c r="H556" s="5">
        <v>20</v>
      </c>
      <c r="I556" s="6">
        <v>3196</v>
      </c>
      <c r="J556" s="6">
        <v>827098</v>
      </c>
      <c r="K556" s="6">
        <v>11970</v>
      </c>
      <c r="L556" s="6">
        <v>96056</v>
      </c>
      <c r="M556" s="6">
        <v>15261</v>
      </c>
      <c r="N556" s="6">
        <v>5985</v>
      </c>
      <c r="O556" s="6">
        <v>956370</v>
      </c>
    </row>
    <row r="557" spans="1:15" ht="11.25" customHeight="1" x14ac:dyDescent="0.2">
      <c r="A557" s="264"/>
      <c r="B557" s="3" t="s">
        <v>14</v>
      </c>
      <c r="C557" s="2" t="s">
        <v>10</v>
      </c>
      <c r="D557" s="5">
        <v>507</v>
      </c>
      <c r="E557" s="5">
        <v>3</v>
      </c>
      <c r="F557" s="5">
        <v>67</v>
      </c>
      <c r="G557" s="5">
        <v>16</v>
      </c>
      <c r="H557" s="5">
        <v>2</v>
      </c>
      <c r="I557" s="5">
        <v>595</v>
      </c>
      <c r="J557" s="6">
        <v>49470</v>
      </c>
      <c r="K557" s="5">
        <v>293</v>
      </c>
      <c r="L557" s="6">
        <v>6538</v>
      </c>
      <c r="M557" s="6">
        <v>1561</v>
      </c>
      <c r="N557" s="5">
        <v>195</v>
      </c>
      <c r="O557" s="6">
        <v>58057</v>
      </c>
    </row>
    <row r="558" spans="1:15" ht="11.25" customHeight="1" x14ac:dyDescent="0.2">
      <c r="A558" s="264"/>
      <c r="B558" s="3" t="s">
        <v>14</v>
      </c>
      <c r="C558" s="2" t="s">
        <v>11</v>
      </c>
      <c r="D558" s="5">
        <v>309</v>
      </c>
      <c r="E558" s="5">
        <v>6</v>
      </c>
      <c r="F558" s="5">
        <v>39</v>
      </c>
      <c r="G558" s="5">
        <v>8</v>
      </c>
      <c r="H558" s="5">
        <v>1</v>
      </c>
      <c r="I558" s="5">
        <v>363</v>
      </c>
      <c r="J558" s="6">
        <v>54901</v>
      </c>
      <c r="K558" s="6">
        <v>1066</v>
      </c>
      <c r="L558" s="6">
        <v>6929</v>
      </c>
      <c r="M558" s="6">
        <v>1421</v>
      </c>
      <c r="N558" s="5">
        <v>178</v>
      </c>
      <c r="O558" s="6">
        <v>64495</v>
      </c>
    </row>
    <row r="559" spans="1:15" ht="11.25" customHeight="1" x14ac:dyDescent="0.2">
      <c r="A559" s="264"/>
      <c r="B559" s="3" t="s">
        <v>15</v>
      </c>
      <c r="C559" s="2" t="s">
        <v>10</v>
      </c>
      <c r="D559" s="6">
        <v>8452</v>
      </c>
      <c r="E559" s="5">
        <v>213</v>
      </c>
      <c r="F559" s="6">
        <v>1257</v>
      </c>
      <c r="G559" s="5">
        <v>122</v>
      </c>
      <c r="H559" s="5">
        <v>57</v>
      </c>
      <c r="I559" s="6">
        <v>10101</v>
      </c>
      <c r="J559" s="6">
        <v>755300</v>
      </c>
      <c r="K559" s="6">
        <v>19034</v>
      </c>
      <c r="L559" s="6">
        <v>112330</v>
      </c>
      <c r="M559" s="6">
        <v>10902</v>
      </c>
      <c r="N559" s="6">
        <v>5094</v>
      </c>
      <c r="O559" s="6">
        <v>902660</v>
      </c>
    </row>
    <row r="560" spans="1:15" ht="11.25" customHeight="1" x14ac:dyDescent="0.2">
      <c r="A560" s="264"/>
      <c r="B560" s="3" t="s">
        <v>16</v>
      </c>
      <c r="C560" s="2" t="s">
        <v>11</v>
      </c>
      <c r="D560" s="6">
        <v>7363</v>
      </c>
      <c r="E560" s="5">
        <v>148</v>
      </c>
      <c r="F560" s="5">
        <v>943</v>
      </c>
      <c r="G560" s="5">
        <v>98</v>
      </c>
      <c r="H560" s="5">
        <v>40</v>
      </c>
      <c r="I560" s="6">
        <v>8592</v>
      </c>
      <c r="J560" s="6">
        <v>1313467</v>
      </c>
      <c r="K560" s="6">
        <v>26401</v>
      </c>
      <c r="L560" s="6">
        <v>168219</v>
      </c>
      <c r="M560" s="6">
        <v>17482</v>
      </c>
      <c r="N560" s="6">
        <v>7135</v>
      </c>
      <c r="O560" s="6">
        <v>1532704</v>
      </c>
    </row>
    <row r="561" spans="1:15" ht="11.25" customHeight="1" x14ac:dyDescent="0.2">
      <c r="A561" s="264"/>
      <c r="B561" s="3" t="s">
        <v>17</v>
      </c>
      <c r="C561" s="2" t="s">
        <v>10</v>
      </c>
      <c r="D561" s="6">
        <v>2832</v>
      </c>
      <c r="E561" s="5">
        <v>35</v>
      </c>
      <c r="F561" s="5">
        <v>398</v>
      </c>
      <c r="G561" s="5">
        <v>8</v>
      </c>
      <c r="H561" s="5">
        <v>7</v>
      </c>
      <c r="I561" s="6">
        <v>3280</v>
      </c>
      <c r="J561" s="6">
        <v>452497</v>
      </c>
      <c r="K561" s="6">
        <v>5592</v>
      </c>
      <c r="L561" s="6">
        <v>63592</v>
      </c>
      <c r="M561" s="6">
        <v>1278</v>
      </c>
      <c r="N561" s="6">
        <v>1118</v>
      </c>
      <c r="O561" s="6">
        <v>524077</v>
      </c>
    </row>
    <row r="562" spans="1:15" ht="11.25" customHeight="1" x14ac:dyDescent="0.2">
      <c r="A562" s="264"/>
      <c r="B562" s="3" t="s">
        <v>18</v>
      </c>
      <c r="C562" s="2" t="s">
        <v>11</v>
      </c>
      <c r="D562" s="6">
        <v>6149</v>
      </c>
      <c r="E562" s="5">
        <v>42</v>
      </c>
      <c r="F562" s="5">
        <v>766</v>
      </c>
      <c r="G562" s="5">
        <v>24</v>
      </c>
      <c r="H562" s="5">
        <v>12</v>
      </c>
      <c r="I562" s="6">
        <v>6993</v>
      </c>
      <c r="J562" s="6">
        <v>1216646</v>
      </c>
      <c r="K562" s="6">
        <v>8310</v>
      </c>
      <c r="L562" s="6">
        <v>151561</v>
      </c>
      <c r="M562" s="6">
        <v>4749</v>
      </c>
      <c r="N562" s="6">
        <v>2374</v>
      </c>
      <c r="O562" s="6">
        <v>1383640</v>
      </c>
    </row>
    <row r="563" spans="1:15" ht="11.25" customHeight="1" x14ac:dyDescent="0.2">
      <c r="A563" s="265"/>
      <c r="B563" s="266" t="s">
        <v>7</v>
      </c>
      <c r="C563" s="266"/>
      <c r="D563" s="6">
        <v>33520</v>
      </c>
      <c r="E563" s="5">
        <v>550</v>
      </c>
      <c r="F563" s="6">
        <v>4278</v>
      </c>
      <c r="G563" s="5">
        <v>417</v>
      </c>
      <c r="H563" s="5">
        <v>166</v>
      </c>
      <c r="I563" s="9">
        <v>38931</v>
      </c>
      <c r="J563" s="6">
        <v>6458152</v>
      </c>
      <c r="K563" s="6">
        <v>94012</v>
      </c>
      <c r="L563" s="6">
        <v>766006</v>
      </c>
      <c r="M563" s="6">
        <v>82519</v>
      </c>
      <c r="N563" s="6">
        <v>31019</v>
      </c>
      <c r="O563" s="11">
        <v>7431708</v>
      </c>
    </row>
    <row r="564" spans="1:15" ht="11.25" customHeight="1" x14ac:dyDescent="0.2">
      <c r="A564" s="263" t="s">
        <v>61</v>
      </c>
      <c r="B564" s="3" t="s">
        <v>9</v>
      </c>
      <c r="C564" s="2" t="s">
        <v>10</v>
      </c>
      <c r="D564" s="4"/>
      <c r="E564" s="5">
        <v>23</v>
      </c>
      <c r="F564" s="5">
        <v>2</v>
      </c>
      <c r="G564" s="4"/>
      <c r="H564" s="4"/>
      <c r="I564" s="5">
        <v>25</v>
      </c>
      <c r="J564" s="4"/>
      <c r="K564" s="6">
        <v>11302</v>
      </c>
      <c r="L564" s="5">
        <v>983</v>
      </c>
      <c r="M564" s="4"/>
      <c r="N564" s="4"/>
      <c r="O564" s="6">
        <v>12285</v>
      </c>
    </row>
    <row r="565" spans="1:15" ht="11.25" customHeight="1" x14ac:dyDescent="0.2">
      <c r="A565" s="264"/>
      <c r="B565" s="3" t="s">
        <v>9</v>
      </c>
      <c r="C565" s="2" t="s">
        <v>11</v>
      </c>
      <c r="D565" s="4"/>
      <c r="E565" s="5">
        <v>19</v>
      </c>
      <c r="F565" s="5">
        <v>3</v>
      </c>
      <c r="G565" s="4"/>
      <c r="H565" s="4"/>
      <c r="I565" s="5">
        <v>22</v>
      </c>
      <c r="J565" s="4"/>
      <c r="K565" s="6">
        <v>9057</v>
      </c>
      <c r="L565" s="6">
        <v>1430</v>
      </c>
      <c r="M565" s="4"/>
      <c r="N565" s="4"/>
      <c r="O565" s="6">
        <v>10487</v>
      </c>
    </row>
    <row r="566" spans="1:15" ht="11.25" customHeight="1" x14ac:dyDescent="0.2">
      <c r="A566" s="264"/>
      <c r="B566" s="3" t="s">
        <v>12</v>
      </c>
      <c r="C566" s="2" t="s">
        <v>10</v>
      </c>
      <c r="D566" s="5">
        <v>18</v>
      </c>
      <c r="E566" s="5">
        <v>238</v>
      </c>
      <c r="F566" s="5">
        <v>34</v>
      </c>
      <c r="G566" s="5">
        <v>2</v>
      </c>
      <c r="H566" s="5">
        <v>1</v>
      </c>
      <c r="I566" s="5">
        <v>293</v>
      </c>
      <c r="J566" s="6">
        <v>8799</v>
      </c>
      <c r="K566" s="6">
        <v>116343</v>
      </c>
      <c r="L566" s="6">
        <v>16620</v>
      </c>
      <c r="M566" s="5">
        <v>978</v>
      </c>
      <c r="N566" s="5">
        <v>489</v>
      </c>
      <c r="O566" s="6">
        <v>143229</v>
      </c>
    </row>
    <row r="567" spans="1:15" ht="11.25" customHeight="1" x14ac:dyDescent="0.2">
      <c r="A567" s="264"/>
      <c r="B567" s="3" t="s">
        <v>12</v>
      </c>
      <c r="C567" s="2" t="s">
        <v>11</v>
      </c>
      <c r="D567" s="5">
        <v>15</v>
      </c>
      <c r="E567" s="5">
        <v>225</v>
      </c>
      <c r="F567" s="5">
        <v>35</v>
      </c>
      <c r="G567" s="5">
        <v>3</v>
      </c>
      <c r="H567" s="4"/>
      <c r="I567" s="5">
        <v>278</v>
      </c>
      <c r="J567" s="6">
        <v>7149</v>
      </c>
      <c r="K567" s="6">
        <v>107235</v>
      </c>
      <c r="L567" s="6">
        <v>16681</v>
      </c>
      <c r="M567" s="6">
        <v>1430</v>
      </c>
      <c r="N567" s="4"/>
      <c r="O567" s="6">
        <v>132495</v>
      </c>
    </row>
    <row r="568" spans="1:15" ht="11.25" customHeight="1" x14ac:dyDescent="0.2">
      <c r="A568" s="264"/>
      <c r="B568" s="3" t="s">
        <v>13</v>
      </c>
      <c r="C568" s="2" t="s">
        <v>10</v>
      </c>
      <c r="D568" s="5">
        <v>17</v>
      </c>
      <c r="E568" s="5">
        <v>906</v>
      </c>
      <c r="F568" s="5">
        <v>48</v>
      </c>
      <c r="G568" s="5">
        <v>7</v>
      </c>
      <c r="H568" s="4"/>
      <c r="I568" s="5">
        <v>978</v>
      </c>
      <c r="J568" s="6">
        <v>5455</v>
      </c>
      <c r="K568" s="6">
        <v>290719</v>
      </c>
      <c r="L568" s="6">
        <v>15402</v>
      </c>
      <c r="M568" s="6">
        <v>2246</v>
      </c>
      <c r="N568" s="4"/>
      <c r="O568" s="6">
        <v>313822</v>
      </c>
    </row>
    <row r="569" spans="1:15" ht="11.25" customHeight="1" x14ac:dyDescent="0.2">
      <c r="A569" s="264"/>
      <c r="B569" s="3" t="s">
        <v>13</v>
      </c>
      <c r="C569" s="2" t="s">
        <v>11</v>
      </c>
      <c r="D569" s="5">
        <v>9</v>
      </c>
      <c r="E569" s="5">
        <v>853</v>
      </c>
      <c r="F569" s="5">
        <v>39</v>
      </c>
      <c r="G569" s="5">
        <v>4</v>
      </c>
      <c r="H569" s="5">
        <v>5</v>
      </c>
      <c r="I569" s="5">
        <v>910</v>
      </c>
      <c r="J569" s="6">
        <v>3043</v>
      </c>
      <c r="K569" s="6">
        <v>288434</v>
      </c>
      <c r="L569" s="6">
        <v>13187</v>
      </c>
      <c r="M569" s="6">
        <v>1353</v>
      </c>
      <c r="N569" s="6">
        <v>1691</v>
      </c>
      <c r="O569" s="6">
        <v>307708</v>
      </c>
    </row>
    <row r="570" spans="1:15" ht="11.25" customHeight="1" x14ac:dyDescent="0.2">
      <c r="A570" s="264"/>
      <c r="B570" s="3" t="s">
        <v>14</v>
      </c>
      <c r="C570" s="2" t="s">
        <v>10</v>
      </c>
      <c r="D570" s="5">
        <v>4</v>
      </c>
      <c r="E570" s="5">
        <v>165</v>
      </c>
      <c r="F570" s="5">
        <v>7</v>
      </c>
      <c r="G570" s="5">
        <v>5</v>
      </c>
      <c r="H570" s="5">
        <v>2</v>
      </c>
      <c r="I570" s="5">
        <v>183</v>
      </c>
      <c r="J570" s="5">
        <v>441</v>
      </c>
      <c r="K570" s="6">
        <v>18193</v>
      </c>
      <c r="L570" s="5">
        <v>772</v>
      </c>
      <c r="M570" s="5">
        <v>551</v>
      </c>
      <c r="N570" s="5">
        <v>221</v>
      </c>
      <c r="O570" s="6">
        <v>20178</v>
      </c>
    </row>
    <row r="571" spans="1:15" ht="11.25" customHeight="1" x14ac:dyDescent="0.2">
      <c r="A571" s="264"/>
      <c r="B571" s="3" t="s">
        <v>14</v>
      </c>
      <c r="C571" s="2" t="s">
        <v>11</v>
      </c>
      <c r="D571" s="5">
        <v>2</v>
      </c>
      <c r="E571" s="5">
        <v>121</v>
      </c>
      <c r="F571" s="5">
        <v>5</v>
      </c>
      <c r="G571" s="4"/>
      <c r="H571" s="4"/>
      <c r="I571" s="5">
        <v>128</v>
      </c>
      <c r="J571" s="5">
        <v>402</v>
      </c>
      <c r="K571" s="6">
        <v>24293</v>
      </c>
      <c r="L571" s="6">
        <v>1004</v>
      </c>
      <c r="M571" s="4"/>
      <c r="N571" s="4"/>
      <c r="O571" s="6">
        <v>25699</v>
      </c>
    </row>
    <row r="572" spans="1:15" ht="11.25" customHeight="1" x14ac:dyDescent="0.2">
      <c r="A572" s="264"/>
      <c r="B572" s="3" t="s">
        <v>15</v>
      </c>
      <c r="C572" s="2" t="s">
        <v>10</v>
      </c>
      <c r="D572" s="5">
        <v>76</v>
      </c>
      <c r="E572" s="6">
        <v>2821</v>
      </c>
      <c r="F572" s="5">
        <v>218</v>
      </c>
      <c r="G572" s="5">
        <v>57</v>
      </c>
      <c r="H572" s="5">
        <v>8</v>
      </c>
      <c r="I572" s="6">
        <v>3180</v>
      </c>
      <c r="J572" s="6">
        <v>7675</v>
      </c>
      <c r="K572" s="6">
        <v>284867</v>
      </c>
      <c r="L572" s="6">
        <v>22014</v>
      </c>
      <c r="M572" s="6">
        <v>5756</v>
      </c>
      <c r="N572" s="5">
        <v>808</v>
      </c>
      <c r="O572" s="6">
        <v>321120</v>
      </c>
    </row>
    <row r="573" spans="1:15" ht="11.25" customHeight="1" x14ac:dyDescent="0.2">
      <c r="A573" s="264"/>
      <c r="B573" s="3" t="s">
        <v>16</v>
      </c>
      <c r="C573" s="2" t="s">
        <v>11</v>
      </c>
      <c r="D573" s="5">
        <v>67</v>
      </c>
      <c r="E573" s="6">
        <v>2419</v>
      </c>
      <c r="F573" s="5">
        <v>165</v>
      </c>
      <c r="G573" s="5">
        <v>12</v>
      </c>
      <c r="H573" s="5">
        <v>5</v>
      </c>
      <c r="I573" s="6">
        <v>2668</v>
      </c>
      <c r="J573" s="6">
        <v>13506</v>
      </c>
      <c r="K573" s="6">
        <v>487617</v>
      </c>
      <c r="L573" s="6">
        <v>33260</v>
      </c>
      <c r="M573" s="6">
        <v>2419</v>
      </c>
      <c r="N573" s="6">
        <v>1008</v>
      </c>
      <c r="O573" s="6">
        <v>537810</v>
      </c>
    </row>
    <row r="574" spans="1:15" ht="11.25" customHeight="1" x14ac:dyDescent="0.2">
      <c r="A574" s="264"/>
      <c r="B574" s="3" t="s">
        <v>17</v>
      </c>
      <c r="C574" s="2" t="s">
        <v>10</v>
      </c>
      <c r="D574" s="5">
        <v>8</v>
      </c>
      <c r="E574" s="5">
        <v>796</v>
      </c>
      <c r="F574" s="5">
        <v>47</v>
      </c>
      <c r="G574" s="5">
        <v>4</v>
      </c>
      <c r="H574" s="5">
        <v>2</v>
      </c>
      <c r="I574" s="5">
        <v>857</v>
      </c>
      <c r="J574" s="6">
        <v>1444</v>
      </c>
      <c r="K574" s="6">
        <v>143719</v>
      </c>
      <c r="L574" s="6">
        <v>8486</v>
      </c>
      <c r="M574" s="5">
        <v>722</v>
      </c>
      <c r="N574" s="5">
        <v>361</v>
      </c>
      <c r="O574" s="6">
        <v>154732</v>
      </c>
    </row>
    <row r="575" spans="1:15" ht="11.25" customHeight="1" x14ac:dyDescent="0.2">
      <c r="A575" s="264"/>
      <c r="B575" s="3" t="s">
        <v>18</v>
      </c>
      <c r="C575" s="2" t="s">
        <v>11</v>
      </c>
      <c r="D575" s="5">
        <v>18</v>
      </c>
      <c r="E575" s="6">
        <v>1939</v>
      </c>
      <c r="F575" s="5">
        <v>131</v>
      </c>
      <c r="G575" s="5">
        <v>4</v>
      </c>
      <c r="H575" s="5">
        <v>3</v>
      </c>
      <c r="I575" s="6">
        <v>2095</v>
      </c>
      <c r="J575" s="6">
        <v>4024</v>
      </c>
      <c r="K575" s="6">
        <v>433527</v>
      </c>
      <c r="L575" s="6">
        <v>29289</v>
      </c>
      <c r="M575" s="5">
        <v>894</v>
      </c>
      <c r="N575" s="5">
        <v>671</v>
      </c>
      <c r="O575" s="6">
        <v>468405</v>
      </c>
    </row>
    <row r="576" spans="1:15" ht="11.25" customHeight="1" x14ac:dyDescent="0.2">
      <c r="A576" s="265"/>
      <c r="B576" s="266" t="s">
        <v>7</v>
      </c>
      <c r="C576" s="266"/>
      <c r="D576" s="5">
        <v>234</v>
      </c>
      <c r="E576" s="6">
        <v>10525</v>
      </c>
      <c r="F576" s="5">
        <v>734</v>
      </c>
      <c r="G576" s="5">
        <v>98</v>
      </c>
      <c r="H576" s="5">
        <v>26</v>
      </c>
      <c r="I576" s="9">
        <v>11617</v>
      </c>
      <c r="J576" s="6">
        <v>51938</v>
      </c>
      <c r="K576" s="6">
        <v>2215306</v>
      </c>
      <c r="L576" s="6">
        <v>159128</v>
      </c>
      <c r="M576" s="6">
        <v>16349</v>
      </c>
      <c r="N576" s="6">
        <v>5249</v>
      </c>
      <c r="O576" s="11">
        <v>2447970</v>
      </c>
    </row>
    <row r="577" spans="1:15" ht="11.25" customHeight="1" x14ac:dyDescent="0.2">
      <c r="A577" s="263" t="s">
        <v>62</v>
      </c>
      <c r="B577" s="3" t="s">
        <v>9</v>
      </c>
      <c r="C577" s="2" t="s">
        <v>10</v>
      </c>
      <c r="D577" s="5">
        <v>1</v>
      </c>
      <c r="E577" s="4"/>
      <c r="F577" s="5">
        <v>17</v>
      </c>
      <c r="G577" s="4"/>
      <c r="H577" s="5">
        <v>11</v>
      </c>
      <c r="I577" s="5">
        <v>29</v>
      </c>
      <c r="J577" s="5">
        <v>487</v>
      </c>
      <c r="K577" s="4"/>
      <c r="L577" s="6">
        <v>8273</v>
      </c>
      <c r="M577" s="4"/>
      <c r="N577" s="6">
        <v>5353</v>
      </c>
      <c r="O577" s="6">
        <v>14113</v>
      </c>
    </row>
    <row r="578" spans="1:15" ht="11.25" customHeight="1" x14ac:dyDescent="0.2">
      <c r="A578" s="264"/>
      <c r="B578" s="3" t="s">
        <v>9</v>
      </c>
      <c r="C578" s="2" t="s">
        <v>11</v>
      </c>
      <c r="D578" s="4"/>
      <c r="E578" s="4"/>
      <c r="F578" s="5">
        <v>12</v>
      </c>
      <c r="G578" s="4"/>
      <c r="H578" s="5">
        <v>10</v>
      </c>
      <c r="I578" s="5">
        <v>22</v>
      </c>
      <c r="J578" s="4"/>
      <c r="K578" s="4"/>
      <c r="L578" s="6">
        <v>5664</v>
      </c>
      <c r="M578" s="4"/>
      <c r="N578" s="6">
        <v>4720</v>
      </c>
      <c r="O578" s="6">
        <v>10384</v>
      </c>
    </row>
    <row r="579" spans="1:15" ht="11.25" customHeight="1" x14ac:dyDescent="0.2">
      <c r="A579" s="264"/>
      <c r="B579" s="3" t="s">
        <v>12</v>
      </c>
      <c r="C579" s="2" t="s">
        <v>10</v>
      </c>
      <c r="D579" s="5">
        <v>1</v>
      </c>
      <c r="E579" s="5">
        <v>3</v>
      </c>
      <c r="F579" s="5">
        <v>119</v>
      </c>
      <c r="G579" s="5">
        <v>1</v>
      </c>
      <c r="H579" s="5">
        <v>118</v>
      </c>
      <c r="I579" s="5">
        <v>242</v>
      </c>
      <c r="J579" s="5">
        <v>484</v>
      </c>
      <c r="K579" s="6">
        <v>1452</v>
      </c>
      <c r="L579" s="6">
        <v>57605</v>
      </c>
      <c r="M579" s="5">
        <v>484</v>
      </c>
      <c r="N579" s="6">
        <v>57121</v>
      </c>
      <c r="O579" s="6">
        <v>117146</v>
      </c>
    </row>
    <row r="580" spans="1:15" ht="11.25" customHeight="1" x14ac:dyDescent="0.2">
      <c r="A580" s="264"/>
      <c r="B580" s="3" t="s">
        <v>12</v>
      </c>
      <c r="C580" s="2" t="s">
        <v>11</v>
      </c>
      <c r="D580" s="5">
        <v>2</v>
      </c>
      <c r="E580" s="5">
        <v>3</v>
      </c>
      <c r="F580" s="5">
        <v>91</v>
      </c>
      <c r="G580" s="5">
        <v>2</v>
      </c>
      <c r="H580" s="5">
        <v>106</v>
      </c>
      <c r="I580" s="5">
        <v>204</v>
      </c>
      <c r="J580" s="5">
        <v>944</v>
      </c>
      <c r="K580" s="6">
        <v>1416</v>
      </c>
      <c r="L580" s="6">
        <v>42948</v>
      </c>
      <c r="M580" s="5">
        <v>944</v>
      </c>
      <c r="N580" s="6">
        <v>50028</v>
      </c>
      <c r="O580" s="6">
        <v>96280</v>
      </c>
    </row>
    <row r="581" spans="1:15" ht="11.25" customHeight="1" x14ac:dyDescent="0.2">
      <c r="A581" s="264"/>
      <c r="B581" s="3" t="s">
        <v>13</v>
      </c>
      <c r="C581" s="2" t="s">
        <v>10</v>
      </c>
      <c r="D581" s="5">
        <v>6</v>
      </c>
      <c r="E581" s="5">
        <v>1</v>
      </c>
      <c r="F581" s="5">
        <v>386</v>
      </c>
      <c r="G581" s="5">
        <v>1</v>
      </c>
      <c r="H581" s="5">
        <v>470</v>
      </c>
      <c r="I581" s="5">
        <v>864</v>
      </c>
      <c r="J581" s="6">
        <v>1907</v>
      </c>
      <c r="K581" s="5">
        <v>318</v>
      </c>
      <c r="L581" s="6">
        <v>122655</v>
      </c>
      <c r="M581" s="5">
        <v>318</v>
      </c>
      <c r="N581" s="6">
        <v>149346</v>
      </c>
      <c r="O581" s="6">
        <v>274544</v>
      </c>
    </row>
    <row r="582" spans="1:15" ht="11.25" customHeight="1" x14ac:dyDescent="0.2">
      <c r="A582" s="264"/>
      <c r="B582" s="3" t="s">
        <v>13</v>
      </c>
      <c r="C582" s="2" t="s">
        <v>11</v>
      </c>
      <c r="D582" s="5">
        <v>4</v>
      </c>
      <c r="E582" s="5">
        <v>2</v>
      </c>
      <c r="F582" s="5">
        <v>374</v>
      </c>
      <c r="G582" s="4"/>
      <c r="H582" s="5">
        <v>465</v>
      </c>
      <c r="I582" s="5">
        <v>845</v>
      </c>
      <c r="J582" s="6">
        <v>1339</v>
      </c>
      <c r="K582" s="5">
        <v>670</v>
      </c>
      <c r="L582" s="6">
        <v>125234</v>
      </c>
      <c r="M582" s="4"/>
      <c r="N582" s="6">
        <v>155705</v>
      </c>
      <c r="O582" s="6">
        <v>282948</v>
      </c>
    </row>
    <row r="583" spans="1:15" ht="11.25" customHeight="1" x14ac:dyDescent="0.2">
      <c r="A583" s="264"/>
      <c r="B583" s="3" t="s">
        <v>14</v>
      </c>
      <c r="C583" s="2" t="s">
        <v>10</v>
      </c>
      <c r="D583" s="4"/>
      <c r="E583" s="5">
        <v>1</v>
      </c>
      <c r="F583" s="5">
        <v>149</v>
      </c>
      <c r="G583" s="4"/>
      <c r="H583" s="5">
        <v>83</v>
      </c>
      <c r="I583" s="5">
        <v>233</v>
      </c>
      <c r="J583" s="4"/>
      <c r="K583" s="5">
        <v>109</v>
      </c>
      <c r="L583" s="6">
        <v>16269</v>
      </c>
      <c r="M583" s="4"/>
      <c r="N583" s="6">
        <v>9062</v>
      </c>
      <c r="O583" s="6">
        <v>25440</v>
      </c>
    </row>
    <row r="584" spans="1:15" ht="11.25" customHeight="1" x14ac:dyDescent="0.2">
      <c r="A584" s="264"/>
      <c r="B584" s="3" t="s">
        <v>14</v>
      </c>
      <c r="C584" s="2" t="s">
        <v>11</v>
      </c>
      <c r="D584" s="5">
        <v>1</v>
      </c>
      <c r="E584" s="5">
        <v>1</v>
      </c>
      <c r="F584" s="5">
        <v>130</v>
      </c>
      <c r="G584" s="4"/>
      <c r="H584" s="5">
        <v>71</v>
      </c>
      <c r="I584" s="5">
        <v>203</v>
      </c>
      <c r="J584" s="5">
        <v>199</v>
      </c>
      <c r="K584" s="5">
        <v>199</v>
      </c>
      <c r="L584" s="6">
        <v>25846</v>
      </c>
      <c r="M584" s="4"/>
      <c r="N584" s="6">
        <v>14116</v>
      </c>
      <c r="O584" s="6">
        <v>40360</v>
      </c>
    </row>
    <row r="585" spans="1:15" ht="11.25" customHeight="1" x14ac:dyDescent="0.2">
      <c r="A585" s="264"/>
      <c r="B585" s="3" t="s">
        <v>15</v>
      </c>
      <c r="C585" s="2" t="s">
        <v>10</v>
      </c>
      <c r="D585" s="5">
        <v>18</v>
      </c>
      <c r="E585" s="5">
        <v>40</v>
      </c>
      <c r="F585" s="6">
        <v>1651</v>
      </c>
      <c r="G585" s="5">
        <v>7</v>
      </c>
      <c r="H585" s="6">
        <v>2170</v>
      </c>
      <c r="I585" s="6">
        <v>3886</v>
      </c>
      <c r="J585" s="6">
        <v>1800</v>
      </c>
      <c r="K585" s="6">
        <v>4000</v>
      </c>
      <c r="L585" s="6">
        <v>165096</v>
      </c>
      <c r="M585" s="5">
        <v>700</v>
      </c>
      <c r="N585" s="6">
        <v>216995</v>
      </c>
      <c r="O585" s="6">
        <v>388591</v>
      </c>
    </row>
    <row r="586" spans="1:15" ht="11.25" customHeight="1" x14ac:dyDescent="0.2">
      <c r="A586" s="264"/>
      <c r="B586" s="3" t="s">
        <v>16</v>
      </c>
      <c r="C586" s="2" t="s">
        <v>11</v>
      </c>
      <c r="D586" s="5">
        <v>13</v>
      </c>
      <c r="E586" s="5">
        <v>18</v>
      </c>
      <c r="F586" s="6">
        <v>1260</v>
      </c>
      <c r="G586" s="5">
        <v>3</v>
      </c>
      <c r="H586" s="6">
        <v>1515</v>
      </c>
      <c r="I586" s="6">
        <v>2809</v>
      </c>
      <c r="J586" s="6">
        <v>2595</v>
      </c>
      <c r="K586" s="6">
        <v>3593</v>
      </c>
      <c r="L586" s="6">
        <v>251516</v>
      </c>
      <c r="M586" s="5">
        <v>599</v>
      </c>
      <c r="N586" s="6">
        <v>302418</v>
      </c>
      <c r="O586" s="6">
        <v>560721</v>
      </c>
    </row>
    <row r="587" spans="1:15" ht="11.25" customHeight="1" x14ac:dyDescent="0.2">
      <c r="A587" s="264"/>
      <c r="B587" s="3" t="s">
        <v>17</v>
      </c>
      <c r="C587" s="2" t="s">
        <v>10</v>
      </c>
      <c r="D587" s="5">
        <v>4</v>
      </c>
      <c r="E587" s="5">
        <v>7</v>
      </c>
      <c r="F587" s="5">
        <v>472</v>
      </c>
      <c r="G587" s="4"/>
      <c r="H587" s="5">
        <v>664</v>
      </c>
      <c r="I587" s="6">
        <v>1147</v>
      </c>
      <c r="J587" s="5">
        <v>715</v>
      </c>
      <c r="K587" s="6">
        <v>1252</v>
      </c>
      <c r="L587" s="6">
        <v>84391</v>
      </c>
      <c r="M587" s="4"/>
      <c r="N587" s="6">
        <v>118719</v>
      </c>
      <c r="O587" s="6">
        <v>205077</v>
      </c>
    </row>
    <row r="588" spans="1:15" ht="11.25" customHeight="1" x14ac:dyDescent="0.2">
      <c r="A588" s="264"/>
      <c r="B588" s="3" t="s">
        <v>18</v>
      </c>
      <c r="C588" s="2" t="s">
        <v>11</v>
      </c>
      <c r="D588" s="5">
        <v>5</v>
      </c>
      <c r="E588" s="5">
        <v>6</v>
      </c>
      <c r="F588" s="5">
        <v>986</v>
      </c>
      <c r="G588" s="4"/>
      <c r="H588" s="6">
        <v>1575</v>
      </c>
      <c r="I588" s="6">
        <v>2572</v>
      </c>
      <c r="J588" s="6">
        <v>1107</v>
      </c>
      <c r="K588" s="6">
        <v>1328</v>
      </c>
      <c r="L588" s="6">
        <v>218307</v>
      </c>
      <c r="M588" s="4"/>
      <c r="N588" s="6">
        <v>348715</v>
      </c>
      <c r="O588" s="6">
        <v>569457</v>
      </c>
    </row>
    <row r="589" spans="1:15" ht="11.25" customHeight="1" x14ac:dyDescent="0.2">
      <c r="A589" s="265"/>
      <c r="B589" s="266" t="s">
        <v>7</v>
      </c>
      <c r="C589" s="266"/>
      <c r="D589" s="5">
        <v>55</v>
      </c>
      <c r="E589" s="5">
        <v>82</v>
      </c>
      <c r="F589" s="6">
        <v>5647</v>
      </c>
      <c r="G589" s="5">
        <v>14</v>
      </c>
      <c r="H589" s="6">
        <v>7258</v>
      </c>
      <c r="I589" s="9">
        <v>13056</v>
      </c>
      <c r="J589" s="6">
        <v>11577</v>
      </c>
      <c r="K589" s="6">
        <v>14337</v>
      </c>
      <c r="L589" s="6">
        <v>1123804</v>
      </c>
      <c r="M589" s="6">
        <v>3045</v>
      </c>
      <c r="N589" s="6">
        <v>1432298</v>
      </c>
      <c r="O589" s="11">
        <v>2585061</v>
      </c>
    </row>
    <row r="590" spans="1:15" ht="11.25" customHeight="1" x14ac:dyDescent="0.2">
      <c r="A590" s="263" t="s">
        <v>63</v>
      </c>
      <c r="B590" s="3" t="s">
        <v>9</v>
      </c>
      <c r="C590" s="2" t="s">
        <v>10</v>
      </c>
      <c r="D590" s="5">
        <v>173</v>
      </c>
      <c r="E590" s="5">
        <v>18</v>
      </c>
      <c r="F590" s="5">
        <v>18</v>
      </c>
      <c r="G590" s="4"/>
      <c r="H590" s="4"/>
      <c r="I590" s="5">
        <v>209</v>
      </c>
      <c r="J590" s="6">
        <v>75234</v>
      </c>
      <c r="K590" s="6">
        <v>7828</v>
      </c>
      <c r="L590" s="6">
        <v>7828</v>
      </c>
      <c r="M590" s="4"/>
      <c r="N590" s="4"/>
      <c r="O590" s="6">
        <v>90890</v>
      </c>
    </row>
    <row r="591" spans="1:15" ht="11.25" customHeight="1" x14ac:dyDescent="0.2">
      <c r="A591" s="264"/>
      <c r="B591" s="3" t="s">
        <v>9</v>
      </c>
      <c r="C591" s="2" t="s">
        <v>11</v>
      </c>
      <c r="D591" s="5">
        <v>165</v>
      </c>
      <c r="E591" s="5">
        <v>14</v>
      </c>
      <c r="F591" s="5">
        <v>30</v>
      </c>
      <c r="G591" s="5">
        <v>3</v>
      </c>
      <c r="H591" s="4"/>
      <c r="I591" s="5">
        <v>212</v>
      </c>
      <c r="J591" s="6">
        <v>69601</v>
      </c>
      <c r="K591" s="6">
        <v>5906</v>
      </c>
      <c r="L591" s="6">
        <v>12655</v>
      </c>
      <c r="M591" s="6">
        <v>1265</v>
      </c>
      <c r="N591" s="4"/>
      <c r="O591" s="6">
        <v>89427</v>
      </c>
    </row>
    <row r="592" spans="1:15" ht="11.25" customHeight="1" x14ac:dyDescent="0.2">
      <c r="A592" s="264"/>
      <c r="B592" s="3" t="s">
        <v>12</v>
      </c>
      <c r="C592" s="2" t="s">
        <v>10</v>
      </c>
      <c r="D592" s="6">
        <v>1203</v>
      </c>
      <c r="E592" s="5">
        <v>122</v>
      </c>
      <c r="F592" s="5">
        <v>106</v>
      </c>
      <c r="G592" s="5">
        <v>20</v>
      </c>
      <c r="H592" s="5">
        <v>21</v>
      </c>
      <c r="I592" s="6">
        <v>1472</v>
      </c>
      <c r="J592" s="6">
        <v>520415</v>
      </c>
      <c r="K592" s="6">
        <v>52777</v>
      </c>
      <c r="L592" s="6">
        <v>45855</v>
      </c>
      <c r="M592" s="6">
        <v>8652</v>
      </c>
      <c r="N592" s="6">
        <v>9085</v>
      </c>
      <c r="O592" s="6">
        <v>636784</v>
      </c>
    </row>
    <row r="593" spans="1:15" ht="11.25" customHeight="1" x14ac:dyDescent="0.2">
      <c r="A593" s="264"/>
      <c r="B593" s="3" t="s">
        <v>12</v>
      </c>
      <c r="C593" s="2" t="s">
        <v>11</v>
      </c>
      <c r="D593" s="6">
        <v>1089</v>
      </c>
      <c r="E593" s="5">
        <v>99</v>
      </c>
      <c r="F593" s="5">
        <v>89</v>
      </c>
      <c r="G593" s="5">
        <v>15</v>
      </c>
      <c r="H593" s="5">
        <v>16</v>
      </c>
      <c r="I593" s="6">
        <v>1308</v>
      </c>
      <c r="J593" s="6">
        <v>459306</v>
      </c>
      <c r="K593" s="6">
        <v>41755</v>
      </c>
      <c r="L593" s="6">
        <v>37537</v>
      </c>
      <c r="M593" s="6">
        <v>6327</v>
      </c>
      <c r="N593" s="6">
        <v>6748</v>
      </c>
      <c r="O593" s="6">
        <v>551673</v>
      </c>
    </row>
    <row r="594" spans="1:15" ht="11.25" customHeight="1" x14ac:dyDescent="0.2">
      <c r="A594" s="264"/>
      <c r="B594" s="3" t="s">
        <v>13</v>
      </c>
      <c r="C594" s="2" t="s">
        <v>10</v>
      </c>
      <c r="D594" s="6">
        <v>3018</v>
      </c>
      <c r="E594" s="5">
        <v>423</v>
      </c>
      <c r="F594" s="5">
        <v>561</v>
      </c>
      <c r="G594" s="5">
        <v>40</v>
      </c>
      <c r="H594" s="5">
        <v>158</v>
      </c>
      <c r="I594" s="6">
        <v>4200</v>
      </c>
      <c r="J594" s="6">
        <v>857010</v>
      </c>
      <c r="K594" s="6">
        <v>120118</v>
      </c>
      <c r="L594" s="6">
        <v>159305</v>
      </c>
      <c r="M594" s="6">
        <v>11359</v>
      </c>
      <c r="N594" s="6">
        <v>44867</v>
      </c>
      <c r="O594" s="6">
        <v>1192659</v>
      </c>
    </row>
    <row r="595" spans="1:15" ht="11.25" customHeight="1" x14ac:dyDescent="0.2">
      <c r="A595" s="264"/>
      <c r="B595" s="3" t="s">
        <v>13</v>
      </c>
      <c r="C595" s="2" t="s">
        <v>11</v>
      </c>
      <c r="D595" s="6">
        <v>2906</v>
      </c>
      <c r="E595" s="5">
        <v>383</v>
      </c>
      <c r="F595" s="5">
        <v>481</v>
      </c>
      <c r="G595" s="5">
        <v>20</v>
      </c>
      <c r="H595" s="5">
        <v>174</v>
      </c>
      <c r="I595" s="6">
        <v>3964</v>
      </c>
      <c r="J595" s="6">
        <v>869591</v>
      </c>
      <c r="K595" s="6">
        <v>114609</v>
      </c>
      <c r="L595" s="6">
        <v>143934</v>
      </c>
      <c r="M595" s="6">
        <v>5985</v>
      </c>
      <c r="N595" s="6">
        <v>52068</v>
      </c>
      <c r="O595" s="6">
        <v>1186187</v>
      </c>
    </row>
    <row r="596" spans="1:15" ht="11.25" customHeight="1" x14ac:dyDescent="0.2">
      <c r="A596" s="264"/>
      <c r="B596" s="3" t="s">
        <v>14</v>
      </c>
      <c r="C596" s="2" t="s">
        <v>10</v>
      </c>
      <c r="D596" s="5">
        <v>390</v>
      </c>
      <c r="E596" s="5">
        <v>155</v>
      </c>
      <c r="F596" s="5">
        <v>92</v>
      </c>
      <c r="G596" s="5">
        <v>10</v>
      </c>
      <c r="H596" s="5">
        <v>17</v>
      </c>
      <c r="I596" s="5">
        <v>664</v>
      </c>
      <c r="J596" s="6">
        <v>38054</v>
      </c>
      <c r="K596" s="6">
        <v>15124</v>
      </c>
      <c r="L596" s="6">
        <v>8977</v>
      </c>
      <c r="M596" s="5">
        <v>976</v>
      </c>
      <c r="N596" s="6">
        <v>1659</v>
      </c>
      <c r="O596" s="6">
        <v>64790</v>
      </c>
    </row>
    <row r="597" spans="1:15" ht="11.25" customHeight="1" x14ac:dyDescent="0.2">
      <c r="A597" s="264"/>
      <c r="B597" s="3" t="s">
        <v>14</v>
      </c>
      <c r="C597" s="2" t="s">
        <v>11</v>
      </c>
      <c r="D597" s="5">
        <v>297</v>
      </c>
      <c r="E597" s="5">
        <v>68</v>
      </c>
      <c r="F597" s="5">
        <v>50</v>
      </c>
      <c r="G597" s="5">
        <v>3</v>
      </c>
      <c r="H597" s="5">
        <v>19</v>
      </c>
      <c r="I597" s="5">
        <v>437</v>
      </c>
      <c r="J597" s="6">
        <v>52769</v>
      </c>
      <c r="K597" s="6">
        <v>12082</v>
      </c>
      <c r="L597" s="6">
        <v>8884</v>
      </c>
      <c r="M597" s="5">
        <v>533</v>
      </c>
      <c r="N597" s="6">
        <v>3376</v>
      </c>
      <c r="O597" s="6">
        <v>77644</v>
      </c>
    </row>
    <row r="598" spans="1:15" ht="11.25" customHeight="1" x14ac:dyDescent="0.2">
      <c r="A598" s="264"/>
      <c r="B598" s="3" t="s">
        <v>15</v>
      </c>
      <c r="C598" s="2" t="s">
        <v>10</v>
      </c>
      <c r="D598" s="6">
        <v>7932</v>
      </c>
      <c r="E598" s="6">
        <v>1217</v>
      </c>
      <c r="F598" s="6">
        <v>1888</v>
      </c>
      <c r="G598" s="5">
        <v>114</v>
      </c>
      <c r="H598" s="5">
        <v>376</v>
      </c>
      <c r="I598" s="6">
        <v>11527</v>
      </c>
      <c r="J598" s="6">
        <v>708831</v>
      </c>
      <c r="K598" s="6">
        <v>108755</v>
      </c>
      <c r="L598" s="6">
        <v>168718</v>
      </c>
      <c r="M598" s="6">
        <v>10187</v>
      </c>
      <c r="N598" s="6">
        <v>33601</v>
      </c>
      <c r="O598" s="6">
        <v>1030092</v>
      </c>
    </row>
    <row r="599" spans="1:15" ht="11.25" customHeight="1" x14ac:dyDescent="0.2">
      <c r="A599" s="264"/>
      <c r="B599" s="3" t="s">
        <v>16</v>
      </c>
      <c r="C599" s="2" t="s">
        <v>11</v>
      </c>
      <c r="D599" s="6">
        <v>7375</v>
      </c>
      <c r="E599" s="6">
        <v>1239</v>
      </c>
      <c r="F599" s="6">
        <v>1672</v>
      </c>
      <c r="G599" s="5">
        <v>94</v>
      </c>
      <c r="H599" s="5">
        <v>393</v>
      </c>
      <c r="I599" s="6">
        <v>10773</v>
      </c>
      <c r="J599" s="6">
        <v>1315608</v>
      </c>
      <c r="K599" s="6">
        <v>221022</v>
      </c>
      <c r="L599" s="6">
        <v>298264</v>
      </c>
      <c r="M599" s="6">
        <v>16768</v>
      </c>
      <c r="N599" s="6">
        <v>70106</v>
      </c>
      <c r="O599" s="6">
        <v>1921768</v>
      </c>
    </row>
    <row r="600" spans="1:15" ht="11.25" customHeight="1" x14ac:dyDescent="0.2">
      <c r="A600" s="264"/>
      <c r="B600" s="3" t="s">
        <v>17</v>
      </c>
      <c r="C600" s="2" t="s">
        <v>10</v>
      </c>
      <c r="D600" s="6">
        <v>2149</v>
      </c>
      <c r="E600" s="5">
        <v>466</v>
      </c>
      <c r="F600" s="5">
        <v>697</v>
      </c>
      <c r="G600" s="5">
        <v>9</v>
      </c>
      <c r="H600" s="5">
        <v>145</v>
      </c>
      <c r="I600" s="6">
        <v>3466</v>
      </c>
      <c r="J600" s="6">
        <v>343367</v>
      </c>
      <c r="K600" s="6">
        <v>74458</v>
      </c>
      <c r="L600" s="6">
        <v>111367</v>
      </c>
      <c r="M600" s="6">
        <v>1438</v>
      </c>
      <c r="N600" s="6">
        <v>23168</v>
      </c>
      <c r="O600" s="6">
        <v>553798</v>
      </c>
    </row>
    <row r="601" spans="1:15" ht="11.25" customHeight="1" x14ac:dyDescent="0.2">
      <c r="A601" s="264"/>
      <c r="B601" s="3" t="s">
        <v>18</v>
      </c>
      <c r="C601" s="2" t="s">
        <v>11</v>
      </c>
      <c r="D601" s="6">
        <v>4689</v>
      </c>
      <c r="E601" s="5">
        <v>953</v>
      </c>
      <c r="F601" s="6">
        <v>1504</v>
      </c>
      <c r="G601" s="5">
        <v>18</v>
      </c>
      <c r="H601" s="5">
        <v>336</v>
      </c>
      <c r="I601" s="6">
        <v>7500</v>
      </c>
      <c r="J601" s="6">
        <v>927769</v>
      </c>
      <c r="K601" s="6">
        <v>188561</v>
      </c>
      <c r="L601" s="6">
        <v>297583</v>
      </c>
      <c r="M601" s="6">
        <v>3561</v>
      </c>
      <c r="N601" s="6">
        <v>66481</v>
      </c>
      <c r="O601" s="6">
        <v>1483955</v>
      </c>
    </row>
    <row r="602" spans="1:15" ht="11.25" customHeight="1" x14ac:dyDescent="0.2">
      <c r="A602" s="265"/>
      <c r="B602" s="266" t="s">
        <v>7</v>
      </c>
      <c r="C602" s="266"/>
      <c r="D602" s="6">
        <v>31386</v>
      </c>
      <c r="E602" s="6">
        <v>5157</v>
      </c>
      <c r="F602" s="6">
        <v>7188</v>
      </c>
      <c r="G602" s="5">
        <v>346</v>
      </c>
      <c r="H602" s="6">
        <v>1655</v>
      </c>
      <c r="I602" s="9">
        <v>45732</v>
      </c>
      <c r="J602" s="6">
        <v>6237555</v>
      </c>
      <c r="K602" s="6">
        <v>962995</v>
      </c>
      <c r="L602" s="6">
        <v>1300907</v>
      </c>
      <c r="M602" s="6">
        <v>67051</v>
      </c>
      <c r="N602" s="6">
        <v>311159</v>
      </c>
      <c r="O602" s="11">
        <v>8879667</v>
      </c>
    </row>
    <row r="603" spans="1:15" ht="11.25" customHeight="1" x14ac:dyDescent="0.2">
      <c r="A603" s="263" t="s">
        <v>64</v>
      </c>
      <c r="B603" s="3" t="s">
        <v>9</v>
      </c>
      <c r="C603" s="2" t="s">
        <v>10</v>
      </c>
      <c r="D603" s="5">
        <v>1</v>
      </c>
      <c r="E603" s="5">
        <v>20</v>
      </c>
      <c r="F603" s="5">
        <v>64</v>
      </c>
      <c r="G603" s="4"/>
      <c r="H603" s="5">
        <v>105</v>
      </c>
      <c r="I603" s="5">
        <v>190</v>
      </c>
      <c r="J603" s="5">
        <v>435</v>
      </c>
      <c r="K603" s="6">
        <v>8698</v>
      </c>
      <c r="L603" s="6">
        <v>27832</v>
      </c>
      <c r="M603" s="4"/>
      <c r="N603" s="6">
        <v>45662</v>
      </c>
      <c r="O603" s="6">
        <v>82627</v>
      </c>
    </row>
    <row r="604" spans="1:15" ht="11.25" customHeight="1" x14ac:dyDescent="0.2">
      <c r="A604" s="264"/>
      <c r="B604" s="3" t="s">
        <v>9</v>
      </c>
      <c r="C604" s="2" t="s">
        <v>11</v>
      </c>
      <c r="D604" s="5">
        <v>3</v>
      </c>
      <c r="E604" s="5">
        <v>20</v>
      </c>
      <c r="F604" s="5">
        <v>74</v>
      </c>
      <c r="G604" s="4"/>
      <c r="H604" s="5">
        <v>88</v>
      </c>
      <c r="I604" s="5">
        <v>185</v>
      </c>
      <c r="J604" s="6">
        <v>1265</v>
      </c>
      <c r="K604" s="6">
        <v>8436</v>
      </c>
      <c r="L604" s="6">
        <v>31215</v>
      </c>
      <c r="M604" s="4"/>
      <c r="N604" s="6">
        <v>37121</v>
      </c>
      <c r="O604" s="6">
        <v>78037</v>
      </c>
    </row>
    <row r="605" spans="1:15" ht="11.25" customHeight="1" x14ac:dyDescent="0.2">
      <c r="A605" s="264"/>
      <c r="B605" s="3" t="s">
        <v>12</v>
      </c>
      <c r="C605" s="2" t="s">
        <v>10</v>
      </c>
      <c r="D605" s="5">
        <v>35</v>
      </c>
      <c r="E605" s="5">
        <v>308</v>
      </c>
      <c r="F605" s="5">
        <v>220</v>
      </c>
      <c r="G605" s="5">
        <v>8</v>
      </c>
      <c r="H605" s="5">
        <v>714</v>
      </c>
      <c r="I605" s="6">
        <v>1285</v>
      </c>
      <c r="J605" s="6">
        <v>15141</v>
      </c>
      <c r="K605" s="6">
        <v>133240</v>
      </c>
      <c r="L605" s="6">
        <v>95172</v>
      </c>
      <c r="M605" s="6">
        <v>3461</v>
      </c>
      <c r="N605" s="6">
        <v>308875</v>
      </c>
      <c r="O605" s="6">
        <v>555889</v>
      </c>
    </row>
    <row r="606" spans="1:15" ht="11.25" customHeight="1" x14ac:dyDescent="0.2">
      <c r="A606" s="264"/>
      <c r="B606" s="3" t="s">
        <v>12</v>
      </c>
      <c r="C606" s="2" t="s">
        <v>11</v>
      </c>
      <c r="D606" s="5">
        <v>45</v>
      </c>
      <c r="E606" s="5">
        <v>279</v>
      </c>
      <c r="F606" s="5">
        <v>191</v>
      </c>
      <c r="G606" s="5">
        <v>6</v>
      </c>
      <c r="H606" s="5">
        <v>680</v>
      </c>
      <c r="I606" s="6">
        <v>1201</v>
      </c>
      <c r="J606" s="6">
        <v>18980</v>
      </c>
      <c r="K606" s="6">
        <v>117673</v>
      </c>
      <c r="L606" s="6">
        <v>80558</v>
      </c>
      <c r="M606" s="6">
        <v>2531</v>
      </c>
      <c r="N606" s="6">
        <v>286802</v>
      </c>
      <c r="O606" s="6">
        <v>506544</v>
      </c>
    </row>
    <row r="607" spans="1:15" ht="11.25" customHeight="1" x14ac:dyDescent="0.2">
      <c r="A607" s="264"/>
      <c r="B607" s="3" t="s">
        <v>13</v>
      </c>
      <c r="C607" s="2" t="s">
        <v>10</v>
      </c>
      <c r="D607" s="5">
        <v>40</v>
      </c>
      <c r="E607" s="5">
        <v>951</v>
      </c>
      <c r="F607" s="5">
        <v>366</v>
      </c>
      <c r="G607" s="5">
        <v>7</v>
      </c>
      <c r="H607" s="6">
        <v>2146</v>
      </c>
      <c r="I607" s="6">
        <v>3510</v>
      </c>
      <c r="J607" s="6">
        <v>11359</v>
      </c>
      <c r="K607" s="6">
        <v>270052</v>
      </c>
      <c r="L607" s="6">
        <v>103932</v>
      </c>
      <c r="M607" s="6">
        <v>1988</v>
      </c>
      <c r="N607" s="6">
        <v>609392</v>
      </c>
      <c r="O607" s="6">
        <v>996723</v>
      </c>
    </row>
    <row r="608" spans="1:15" ht="11.25" customHeight="1" x14ac:dyDescent="0.2">
      <c r="A608" s="264"/>
      <c r="B608" s="3" t="s">
        <v>13</v>
      </c>
      <c r="C608" s="2" t="s">
        <v>11</v>
      </c>
      <c r="D608" s="5">
        <v>43</v>
      </c>
      <c r="E608" s="5">
        <v>876</v>
      </c>
      <c r="F608" s="5">
        <v>368</v>
      </c>
      <c r="G608" s="5">
        <v>10</v>
      </c>
      <c r="H608" s="6">
        <v>2038</v>
      </c>
      <c r="I608" s="6">
        <v>3335</v>
      </c>
      <c r="J608" s="6">
        <v>12867</v>
      </c>
      <c r="K608" s="6">
        <v>262134</v>
      </c>
      <c r="L608" s="6">
        <v>110120</v>
      </c>
      <c r="M608" s="6">
        <v>2992</v>
      </c>
      <c r="N608" s="6">
        <v>609850</v>
      </c>
      <c r="O608" s="6">
        <v>997963</v>
      </c>
    </row>
    <row r="609" spans="1:15" ht="11.25" customHeight="1" x14ac:dyDescent="0.2">
      <c r="A609" s="264"/>
      <c r="B609" s="3" t="s">
        <v>14</v>
      </c>
      <c r="C609" s="2" t="s">
        <v>10</v>
      </c>
      <c r="D609" s="5">
        <v>2</v>
      </c>
      <c r="E609" s="5">
        <v>163</v>
      </c>
      <c r="F609" s="5">
        <v>45</v>
      </c>
      <c r="G609" s="5">
        <v>3</v>
      </c>
      <c r="H609" s="5">
        <v>343</v>
      </c>
      <c r="I609" s="5">
        <v>556</v>
      </c>
      <c r="J609" s="5">
        <v>195</v>
      </c>
      <c r="K609" s="6">
        <v>15905</v>
      </c>
      <c r="L609" s="6">
        <v>4391</v>
      </c>
      <c r="M609" s="5">
        <v>293</v>
      </c>
      <c r="N609" s="6">
        <v>33468</v>
      </c>
      <c r="O609" s="6">
        <v>54252</v>
      </c>
    </row>
    <row r="610" spans="1:15" ht="11.25" customHeight="1" x14ac:dyDescent="0.2">
      <c r="A610" s="264"/>
      <c r="B610" s="3" t="s">
        <v>14</v>
      </c>
      <c r="C610" s="2" t="s">
        <v>11</v>
      </c>
      <c r="D610" s="5">
        <v>5</v>
      </c>
      <c r="E610" s="5">
        <v>95</v>
      </c>
      <c r="F610" s="5">
        <v>66</v>
      </c>
      <c r="G610" s="4"/>
      <c r="H610" s="5">
        <v>277</v>
      </c>
      <c r="I610" s="5">
        <v>443</v>
      </c>
      <c r="J610" s="5">
        <v>888</v>
      </c>
      <c r="K610" s="6">
        <v>16879</v>
      </c>
      <c r="L610" s="6">
        <v>11726</v>
      </c>
      <c r="M610" s="4"/>
      <c r="N610" s="6">
        <v>49215</v>
      </c>
      <c r="O610" s="6">
        <v>78708</v>
      </c>
    </row>
    <row r="611" spans="1:15" ht="11.25" customHeight="1" x14ac:dyDescent="0.2">
      <c r="A611" s="264"/>
      <c r="B611" s="3" t="s">
        <v>15</v>
      </c>
      <c r="C611" s="2" t="s">
        <v>10</v>
      </c>
      <c r="D611" s="5">
        <v>194</v>
      </c>
      <c r="E611" s="6">
        <v>2995</v>
      </c>
      <c r="F611" s="6">
        <v>1454</v>
      </c>
      <c r="G611" s="5">
        <v>49</v>
      </c>
      <c r="H611" s="6">
        <v>6836</v>
      </c>
      <c r="I611" s="6">
        <v>11528</v>
      </c>
      <c r="J611" s="6">
        <v>17337</v>
      </c>
      <c r="K611" s="6">
        <v>267644</v>
      </c>
      <c r="L611" s="6">
        <v>129935</v>
      </c>
      <c r="M611" s="6">
        <v>4379</v>
      </c>
      <c r="N611" s="6">
        <v>610889</v>
      </c>
      <c r="O611" s="6">
        <v>1030184</v>
      </c>
    </row>
    <row r="612" spans="1:15" ht="11.25" customHeight="1" x14ac:dyDescent="0.2">
      <c r="A612" s="264"/>
      <c r="B612" s="3" t="s">
        <v>16</v>
      </c>
      <c r="C612" s="2" t="s">
        <v>11</v>
      </c>
      <c r="D612" s="5">
        <v>166</v>
      </c>
      <c r="E612" s="6">
        <v>2611</v>
      </c>
      <c r="F612" s="6">
        <v>1428</v>
      </c>
      <c r="G612" s="5">
        <v>32</v>
      </c>
      <c r="H612" s="6">
        <v>5968</v>
      </c>
      <c r="I612" s="6">
        <v>10205</v>
      </c>
      <c r="J612" s="6">
        <v>29612</v>
      </c>
      <c r="K612" s="6">
        <v>465770</v>
      </c>
      <c r="L612" s="6">
        <v>254737</v>
      </c>
      <c r="M612" s="6">
        <v>5708</v>
      </c>
      <c r="N612" s="6">
        <v>1064617</v>
      </c>
      <c r="O612" s="6">
        <v>1820444</v>
      </c>
    </row>
    <row r="613" spans="1:15" ht="11.25" customHeight="1" x14ac:dyDescent="0.2">
      <c r="A613" s="264"/>
      <c r="B613" s="3" t="s">
        <v>17</v>
      </c>
      <c r="C613" s="2" t="s">
        <v>10</v>
      </c>
      <c r="D613" s="5">
        <v>28</v>
      </c>
      <c r="E613" s="5">
        <v>814</v>
      </c>
      <c r="F613" s="5">
        <v>314</v>
      </c>
      <c r="G613" s="5">
        <v>1</v>
      </c>
      <c r="H613" s="6">
        <v>1986</v>
      </c>
      <c r="I613" s="6">
        <v>3143</v>
      </c>
      <c r="J613" s="6">
        <v>4474</v>
      </c>
      <c r="K613" s="6">
        <v>130061</v>
      </c>
      <c r="L613" s="6">
        <v>50171</v>
      </c>
      <c r="M613" s="5">
        <v>160</v>
      </c>
      <c r="N613" s="6">
        <v>317323</v>
      </c>
      <c r="O613" s="6">
        <v>502189</v>
      </c>
    </row>
    <row r="614" spans="1:15" ht="11.25" customHeight="1" x14ac:dyDescent="0.2">
      <c r="A614" s="264"/>
      <c r="B614" s="3" t="s">
        <v>18</v>
      </c>
      <c r="C614" s="2" t="s">
        <v>11</v>
      </c>
      <c r="D614" s="5">
        <v>70</v>
      </c>
      <c r="E614" s="6">
        <v>1916</v>
      </c>
      <c r="F614" s="5">
        <v>807</v>
      </c>
      <c r="G614" s="5">
        <v>4</v>
      </c>
      <c r="H614" s="6">
        <v>4720</v>
      </c>
      <c r="I614" s="6">
        <v>7517</v>
      </c>
      <c r="J614" s="6">
        <v>13850</v>
      </c>
      <c r="K614" s="6">
        <v>379101</v>
      </c>
      <c r="L614" s="6">
        <v>159674</v>
      </c>
      <c r="M614" s="5">
        <v>791</v>
      </c>
      <c r="N614" s="6">
        <v>933903</v>
      </c>
      <c r="O614" s="6">
        <v>1487319</v>
      </c>
    </row>
    <row r="615" spans="1:15" ht="11.25" customHeight="1" x14ac:dyDescent="0.2">
      <c r="A615" s="265"/>
      <c r="B615" s="266" t="s">
        <v>7</v>
      </c>
      <c r="C615" s="266"/>
      <c r="D615" s="5">
        <v>632</v>
      </c>
      <c r="E615" s="6">
        <v>11048</v>
      </c>
      <c r="F615" s="6">
        <v>5397</v>
      </c>
      <c r="G615" s="5">
        <v>120</v>
      </c>
      <c r="H615" s="6">
        <v>25901</v>
      </c>
      <c r="I615" s="9">
        <v>43098</v>
      </c>
      <c r="J615" s="6">
        <v>126403</v>
      </c>
      <c r="K615" s="6">
        <v>2075593</v>
      </c>
      <c r="L615" s="6">
        <v>1059463</v>
      </c>
      <c r="M615" s="6">
        <v>22303</v>
      </c>
      <c r="N615" s="6">
        <v>4907117</v>
      </c>
      <c r="O615" s="11">
        <v>8190879</v>
      </c>
    </row>
    <row r="616" spans="1:15" ht="11.25" customHeight="1" x14ac:dyDescent="0.2">
      <c r="A616" s="263" t="s">
        <v>65</v>
      </c>
      <c r="B616" s="3" t="s">
        <v>9</v>
      </c>
      <c r="C616" s="2" t="s">
        <v>10</v>
      </c>
      <c r="D616" s="5">
        <v>1</v>
      </c>
      <c r="E616" s="4"/>
      <c r="F616" s="5">
        <v>82</v>
      </c>
      <c r="G616" s="5">
        <v>1</v>
      </c>
      <c r="H616" s="5">
        <v>32</v>
      </c>
      <c r="I616" s="5">
        <v>116</v>
      </c>
      <c r="J616" s="5">
        <v>435</v>
      </c>
      <c r="K616" s="4"/>
      <c r="L616" s="6">
        <v>35660</v>
      </c>
      <c r="M616" s="5">
        <v>435</v>
      </c>
      <c r="N616" s="6">
        <v>13916</v>
      </c>
      <c r="O616" s="6">
        <v>50446</v>
      </c>
    </row>
    <row r="617" spans="1:15" ht="11.25" customHeight="1" x14ac:dyDescent="0.2">
      <c r="A617" s="264"/>
      <c r="B617" s="3" t="s">
        <v>9</v>
      </c>
      <c r="C617" s="2" t="s">
        <v>11</v>
      </c>
      <c r="D617" s="5">
        <v>2</v>
      </c>
      <c r="E617" s="5">
        <v>1</v>
      </c>
      <c r="F617" s="5">
        <v>82</v>
      </c>
      <c r="G617" s="4"/>
      <c r="H617" s="5">
        <v>24</v>
      </c>
      <c r="I617" s="5">
        <v>109</v>
      </c>
      <c r="J617" s="5">
        <v>844</v>
      </c>
      <c r="K617" s="5">
        <v>422</v>
      </c>
      <c r="L617" s="6">
        <v>34590</v>
      </c>
      <c r="M617" s="4"/>
      <c r="N617" s="6">
        <v>10124</v>
      </c>
      <c r="O617" s="6">
        <v>45980</v>
      </c>
    </row>
    <row r="618" spans="1:15" ht="11.25" customHeight="1" x14ac:dyDescent="0.2">
      <c r="A618" s="264"/>
      <c r="B618" s="3" t="s">
        <v>12</v>
      </c>
      <c r="C618" s="2" t="s">
        <v>10</v>
      </c>
      <c r="D618" s="5">
        <v>14</v>
      </c>
      <c r="E618" s="5">
        <v>11</v>
      </c>
      <c r="F618" s="5">
        <v>444</v>
      </c>
      <c r="G618" s="5">
        <v>10</v>
      </c>
      <c r="H618" s="5">
        <v>168</v>
      </c>
      <c r="I618" s="5">
        <v>647</v>
      </c>
      <c r="J618" s="6">
        <v>6056</v>
      </c>
      <c r="K618" s="6">
        <v>4759</v>
      </c>
      <c r="L618" s="6">
        <v>192073</v>
      </c>
      <c r="M618" s="6">
        <v>4326</v>
      </c>
      <c r="N618" s="6">
        <v>72676</v>
      </c>
      <c r="O618" s="6">
        <v>279890</v>
      </c>
    </row>
    <row r="619" spans="1:15" ht="11.25" customHeight="1" x14ac:dyDescent="0.2">
      <c r="A619" s="264"/>
      <c r="B619" s="3" t="s">
        <v>12</v>
      </c>
      <c r="C619" s="2" t="s">
        <v>11</v>
      </c>
      <c r="D619" s="5">
        <v>16</v>
      </c>
      <c r="E619" s="5">
        <v>19</v>
      </c>
      <c r="F619" s="5">
        <v>412</v>
      </c>
      <c r="G619" s="5">
        <v>7</v>
      </c>
      <c r="H619" s="5">
        <v>141</v>
      </c>
      <c r="I619" s="5">
        <v>595</v>
      </c>
      <c r="J619" s="6">
        <v>6748</v>
      </c>
      <c r="K619" s="6">
        <v>8014</v>
      </c>
      <c r="L619" s="6">
        <v>173769</v>
      </c>
      <c r="M619" s="6">
        <v>2952</v>
      </c>
      <c r="N619" s="6">
        <v>59469</v>
      </c>
      <c r="O619" s="6">
        <v>250952</v>
      </c>
    </row>
    <row r="620" spans="1:15" ht="11.25" customHeight="1" x14ac:dyDescent="0.2">
      <c r="A620" s="264"/>
      <c r="B620" s="3" t="s">
        <v>13</v>
      </c>
      <c r="C620" s="2" t="s">
        <v>10</v>
      </c>
      <c r="D620" s="5">
        <v>17</v>
      </c>
      <c r="E620" s="5">
        <v>16</v>
      </c>
      <c r="F620" s="6">
        <v>1300</v>
      </c>
      <c r="G620" s="5">
        <v>18</v>
      </c>
      <c r="H620" s="5">
        <v>653</v>
      </c>
      <c r="I620" s="6">
        <v>2004</v>
      </c>
      <c r="J620" s="6">
        <v>4827</v>
      </c>
      <c r="K620" s="6">
        <v>4543</v>
      </c>
      <c r="L620" s="6">
        <v>369156</v>
      </c>
      <c r="M620" s="6">
        <v>5111</v>
      </c>
      <c r="N620" s="6">
        <v>185430</v>
      </c>
      <c r="O620" s="6">
        <v>569067</v>
      </c>
    </row>
    <row r="621" spans="1:15" ht="11.25" customHeight="1" x14ac:dyDescent="0.2">
      <c r="A621" s="264"/>
      <c r="B621" s="3" t="s">
        <v>13</v>
      </c>
      <c r="C621" s="2" t="s">
        <v>11</v>
      </c>
      <c r="D621" s="5">
        <v>11</v>
      </c>
      <c r="E621" s="5">
        <v>12</v>
      </c>
      <c r="F621" s="6">
        <v>1176</v>
      </c>
      <c r="G621" s="5">
        <v>14</v>
      </c>
      <c r="H621" s="5">
        <v>553</v>
      </c>
      <c r="I621" s="6">
        <v>1766</v>
      </c>
      <c r="J621" s="6">
        <v>3292</v>
      </c>
      <c r="K621" s="6">
        <v>3591</v>
      </c>
      <c r="L621" s="6">
        <v>351906</v>
      </c>
      <c r="M621" s="6">
        <v>4189</v>
      </c>
      <c r="N621" s="6">
        <v>165480</v>
      </c>
      <c r="O621" s="6">
        <v>528458</v>
      </c>
    </row>
    <row r="622" spans="1:15" ht="11.25" customHeight="1" x14ac:dyDescent="0.2">
      <c r="A622" s="264"/>
      <c r="B622" s="3" t="s">
        <v>14</v>
      </c>
      <c r="C622" s="2" t="s">
        <v>10</v>
      </c>
      <c r="D622" s="5">
        <v>2</v>
      </c>
      <c r="E622" s="5">
        <v>1</v>
      </c>
      <c r="F622" s="5">
        <v>240</v>
      </c>
      <c r="G622" s="5">
        <v>3</v>
      </c>
      <c r="H622" s="5">
        <v>100</v>
      </c>
      <c r="I622" s="5">
        <v>346</v>
      </c>
      <c r="J622" s="5">
        <v>195</v>
      </c>
      <c r="K622" s="5">
        <v>98</v>
      </c>
      <c r="L622" s="6">
        <v>23418</v>
      </c>
      <c r="M622" s="5">
        <v>293</v>
      </c>
      <c r="N622" s="6">
        <v>9757</v>
      </c>
      <c r="O622" s="6">
        <v>33761</v>
      </c>
    </row>
    <row r="623" spans="1:15" ht="11.25" customHeight="1" x14ac:dyDescent="0.2">
      <c r="A623" s="264"/>
      <c r="B623" s="3" t="s">
        <v>14</v>
      </c>
      <c r="C623" s="2" t="s">
        <v>11</v>
      </c>
      <c r="D623" s="4"/>
      <c r="E623" s="5">
        <v>3</v>
      </c>
      <c r="F623" s="5">
        <v>126</v>
      </c>
      <c r="G623" s="5">
        <v>2</v>
      </c>
      <c r="H623" s="5">
        <v>67</v>
      </c>
      <c r="I623" s="5">
        <v>198</v>
      </c>
      <c r="J623" s="4"/>
      <c r="K623" s="5">
        <v>533</v>
      </c>
      <c r="L623" s="6">
        <v>22387</v>
      </c>
      <c r="M623" s="5">
        <v>355</v>
      </c>
      <c r="N623" s="6">
        <v>11904</v>
      </c>
      <c r="O623" s="6">
        <v>35179</v>
      </c>
    </row>
    <row r="624" spans="1:15" ht="11.25" customHeight="1" x14ac:dyDescent="0.2">
      <c r="A624" s="264"/>
      <c r="B624" s="3" t="s">
        <v>15</v>
      </c>
      <c r="C624" s="2" t="s">
        <v>10</v>
      </c>
      <c r="D624" s="5">
        <v>98</v>
      </c>
      <c r="E624" s="5">
        <v>80</v>
      </c>
      <c r="F624" s="6">
        <v>4501</v>
      </c>
      <c r="G624" s="5">
        <v>29</v>
      </c>
      <c r="H624" s="6">
        <v>1589</v>
      </c>
      <c r="I624" s="6">
        <v>6297</v>
      </c>
      <c r="J624" s="6">
        <v>8758</v>
      </c>
      <c r="K624" s="6">
        <v>7149</v>
      </c>
      <c r="L624" s="6">
        <v>402225</v>
      </c>
      <c r="M624" s="6">
        <v>2592</v>
      </c>
      <c r="N624" s="6">
        <v>141999</v>
      </c>
      <c r="O624" s="6">
        <v>562723</v>
      </c>
    </row>
    <row r="625" spans="1:15" ht="11.25" customHeight="1" x14ac:dyDescent="0.2">
      <c r="A625" s="264"/>
      <c r="B625" s="3" t="s">
        <v>16</v>
      </c>
      <c r="C625" s="2" t="s">
        <v>11</v>
      </c>
      <c r="D625" s="5">
        <v>69</v>
      </c>
      <c r="E625" s="5">
        <v>43</v>
      </c>
      <c r="F625" s="6">
        <v>3551</v>
      </c>
      <c r="G625" s="5">
        <v>22</v>
      </c>
      <c r="H625" s="6">
        <v>1198</v>
      </c>
      <c r="I625" s="6">
        <v>4883</v>
      </c>
      <c r="J625" s="6">
        <v>12309</v>
      </c>
      <c r="K625" s="6">
        <v>7671</v>
      </c>
      <c r="L625" s="6">
        <v>633454</v>
      </c>
      <c r="M625" s="6">
        <v>3925</v>
      </c>
      <c r="N625" s="6">
        <v>213708</v>
      </c>
      <c r="O625" s="6">
        <v>871067</v>
      </c>
    </row>
    <row r="626" spans="1:15" ht="11.25" customHeight="1" x14ac:dyDescent="0.2">
      <c r="A626" s="264"/>
      <c r="B626" s="3" t="s">
        <v>17</v>
      </c>
      <c r="C626" s="2" t="s">
        <v>10</v>
      </c>
      <c r="D626" s="5">
        <v>5</v>
      </c>
      <c r="E626" s="5">
        <v>4</v>
      </c>
      <c r="F626" s="6">
        <v>1388</v>
      </c>
      <c r="G626" s="5">
        <v>1</v>
      </c>
      <c r="H626" s="5">
        <v>484</v>
      </c>
      <c r="I626" s="6">
        <v>1882</v>
      </c>
      <c r="J626" s="5">
        <v>799</v>
      </c>
      <c r="K626" s="5">
        <v>639</v>
      </c>
      <c r="L626" s="6">
        <v>221775</v>
      </c>
      <c r="M626" s="5">
        <v>160</v>
      </c>
      <c r="N626" s="6">
        <v>77334</v>
      </c>
      <c r="O626" s="6">
        <v>300707</v>
      </c>
    </row>
    <row r="627" spans="1:15" ht="11.25" customHeight="1" x14ac:dyDescent="0.2">
      <c r="A627" s="264"/>
      <c r="B627" s="3" t="s">
        <v>18</v>
      </c>
      <c r="C627" s="2" t="s">
        <v>11</v>
      </c>
      <c r="D627" s="5">
        <v>15</v>
      </c>
      <c r="E627" s="5">
        <v>7</v>
      </c>
      <c r="F627" s="6">
        <v>2980</v>
      </c>
      <c r="G627" s="5">
        <v>6</v>
      </c>
      <c r="H627" s="5">
        <v>957</v>
      </c>
      <c r="I627" s="6">
        <v>3965</v>
      </c>
      <c r="J627" s="6">
        <v>2968</v>
      </c>
      <c r="K627" s="6">
        <v>1385</v>
      </c>
      <c r="L627" s="6">
        <v>589625</v>
      </c>
      <c r="M627" s="6">
        <v>1187</v>
      </c>
      <c r="N627" s="6">
        <v>189353</v>
      </c>
      <c r="O627" s="6">
        <v>784518</v>
      </c>
    </row>
    <row r="628" spans="1:15" ht="11.25" customHeight="1" x14ac:dyDescent="0.2">
      <c r="A628" s="265"/>
      <c r="B628" s="266" t="s">
        <v>7</v>
      </c>
      <c r="C628" s="266"/>
      <c r="D628" s="5">
        <v>250</v>
      </c>
      <c r="E628" s="5">
        <v>197</v>
      </c>
      <c r="F628" s="6">
        <v>16282</v>
      </c>
      <c r="G628" s="5">
        <v>113</v>
      </c>
      <c r="H628" s="6">
        <v>5966</v>
      </c>
      <c r="I628" s="9">
        <v>22808</v>
      </c>
      <c r="J628" s="6">
        <v>47231</v>
      </c>
      <c r="K628" s="6">
        <v>38804</v>
      </c>
      <c r="L628" s="6">
        <v>3050038</v>
      </c>
      <c r="M628" s="6">
        <v>25525</v>
      </c>
      <c r="N628" s="6">
        <v>1151150</v>
      </c>
      <c r="O628" s="11">
        <v>4312748</v>
      </c>
    </row>
    <row r="629" spans="1:15" ht="11.25" customHeight="1" x14ac:dyDescent="0.2">
      <c r="A629" s="263" t="s">
        <v>66</v>
      </c>
      <c r="B629" s="3" t="s">
        <v>9</v>
      </c>
      <c r="C629" s="2" t="s">
        <v>10</v>
      </c>
      <c r="D629" s="5">
        <v>34</v>
      </c>
      <c r="E629" s="5">
        <v>6</v>
      </c>
      <c r="F629" s="5">
        <v>2</v>
      </c>
      <c r="G629" s="5">
        <v>1</v>
      </c>
      <c r="H629" s="5">
        <v>80</v>
      </c>
      <c r="I629" s="5">
        <v>123</v>
      </c>
      <c r="J629" s="6">
        <v>14786</v>
      </c>
      <c r="K629" s="6">
        <v>2609</v>
      </c>
      <c r="L629" s="5">
        <v>870</v>
      </c>
      <c r="M629" s="5">
        <v>435</v>
      </c>
      <c r="N629" s="6">
        <v>34790</v>
      </c>
      <c r="O629" s="6">
        <v>53490</v>
      </c>
    </row>
    <row r="630" spans="1:15" ht="11.25" customHeight="1" x14ac:dyDescent="0.2">
      <c r="A630" s="264"/>
      <c r="B630" s="3" t="s">
        <v>9</v>
      </c>
      <c r="C630" s="2" t="s">
        <v>11</v>
      </c>
      <c r="D630" s="5">
        <v>41</v>
      </c>
      <c r="E630" s="5">
        <v>3</v>
      </c>
      <c r="F630" s="5">
        <v>6</v>
      </c>
      <c r="G630" s="4"/>
      <c r="H630" s="5">
        <v>65</v>
      </c>
      <c r="I630" s="5">
        <v>115</v>
      </c>
      <c r="J630" s="6">
        <v>17295</v>
      </c>
      <c r="K630" s="6">
        <v>1265</v>
      </c>
      <c r="L630" s="6">
        <v>2531</v>
      </c>
      <c r="M630" s="4"/>
      <c r="N630" s="6">
        <v>27419</v>
      </c>
      <c r="O630" s="6">
        <v>48510</v>
      </c>
    </row>
    <row r="631" spans="1:15" ht="11.25" customHeight="1" x14ac:dyDescent="0.2">
      <c r="A631" s="264"/>
      <c r="B631" s="3" t="s">
        <v>12</v>
      </c>
      <c r="C631" s="2" t="s">
        <v>10</v>
      </c>
      <c r="D631" s="5">
        <v>42</v>
      </c>
      <c r="E631" s="5">
        <v>52</v>
      </c>
      <c r="F631" s="5">
        <v>19</v>
      </c>
      <c r="G631" s="5">
        <v>11</v>
      </c>
      <c r="H631" s="5">
        <v>699</v>
      </c>
      <c r="I631" s="5">
        <v>823</v>
      </c>
      <c r="J631" s="6">
        <v>18169</v>
      </c>
      <c r="K631" s="6">
        <v>22495</v>
      </c>
      <c r="L631" s="6">
        <v>8219</v>
      </c>
      <c r="M631" s="6">
        <v>4759</v>
      </c>
      <c r="N631" s="6">
        <v>302386</v>
      </c>
      <c r="O631" s="6">
        <v>356028</v>
      </c>
    </row>
    <row r="632" spans="1:15" ht="11.25" customHeight="1" x14ac:dyDescent="0.2">
      <c r="A632" s="264"/>
      <c r="B632" s="3" t="s">
        <v>12</v>
      </c>
      <c r="C632" s="2" t="s">
        <v>11</v>
      </c>
      <c r="D632" s="5">
        <v>23</v>
      </c>
      <c r="E632" s="5">
        <v>30</v>
      </c>
      <c r="F632" s="5">
        <v>30</v>
      </c>
      <c r="G632" s="5">
        <v>10</v>
      </c>
      <c r="H632" s="5">
        <v>659</v>
      </c>
      <c r="I632" s="5">
        <v>752</v>
      </c>
      <c r="J632" s="6">
        <v>9701</v>
      </c>
      <c r="K632" s="6">
        <v>12653</v>
      </c>
      <c r="L632" s="6">
        <v>12653</v>
      </c>
      <c r="M632" s="6">
        <v>4218</v>
      </c>
      <c r="N632" s="6">
        <v>277945</v>
      </c>
      <c r="O632" s="6">
        <v>317170</v>
      </c>
    </row>
    <row r="633" spans="1:15" ht="11.25" customHeight="1" x14ac:dyDescent="0.2">
      <c r="A633" s="264"/>
      <c r="B633" s="3" t="s">
        <v>13</v>
      </c>
      <c r="C633" s="2" t="s">
        <v>10</v>
      </c>
      <c r="D633" s="5">
        <v>58</v>
      </c>
      <c r="E633" s="5">
        <v>193</v>
      </c>
      <c r="F633" s="5">
        <v>36</v>
      </c>
      <c r="G633" s="5">
        <v>12</v>
      </c>
      <c r="H633" s="6">
        <v>2066</v>
      </c>
      <c r="I633" s="6">
        <v>2365</v>
      </c>
      <c r="J633" s="6">
        <v>16470</v>
      </c>
      <c r="K633" s="6">
        <v>54805</v>
      </c>
      <c r="L633" s="6">
        <v>10223</v>
      </c>
      <c r="M633" s="6">
        <v>3408</v>
      </c>
      <c r="N633" s="6">
        <v>586674</v>
      </c>
      <c r="O633" s="6">
        <v>671580</v>
      </c>
    </row>
    <row r="634" spans="1:15" ht="11.25" customHeight="1" x14ac:dyDescent="0.2">
      <c r="A634" s="264"/>
      <c r="B634" s="3" t="s">
        <v>13</v>
      </c>
      <c r="C634" s="2" t="s">
        <v>11</v>
      </c>
      <c r="D634" s="5">
        <v>63</v>
      </c>
      <c r="E634" s="5">
        <v>214</v>
      </c>
      <c r="F634" s="5">
        <v>39</v>
      </c>
      <c r="G634" s="5">
        <v>6</v>
      </c>
      <c r="H634" s="6">
        <v>2011</v>
      </c>
      <c r="I634" s="6">
        <v>2333</v>
      </c>
      <c r="J634" s="6">
        <v>18852</v>
      </c>
      <c r="K634" s="6">
        <v>64037</v>
      </c>
      <c r="L634" s="6">
        <v>11670</v>
      </c>
      <c r="M634" s="6">
        <v>1795</v>
      </c>
      <c r="N634" s="6">
        <v>601771</v>
      </c>
      <c r="O634" s="6">
        <v>698125</v>
      </c>
    </row>
    <row r="635" spans="1:15" ht="11.25" customHeight="1" x14ac:dyDescent="0.2">
      <c r="A635" s="264"/>
      <c r="B635" s="3" t="s">
        <v>14</v>
      </c>
      <c r="C635" s="2" t="s">
        <v>10</v>
      </c>
      <c r="D635" s="5">
        <v>6</v>
      </c>
      <c r="E635" s="5">
        <v>20</v>
      </c>
      <c r="F635" s="5">
        <v>5</v>
      </c>
      <c r="G635" s="4"/>
      <c r="H635" s="5">
        <v>317</v>
      </c>
      <c r="I635" s="5">
        <v>348</v>
      </c>
      <c r="J635" s="5">
        <v>585</v>
      </c>
      <c r="K635" s="6">
        <v>1951</v>
      </c>
      <c r="L635" s="5">
        <v>488</v>
      </c>
      <c r="M635" s="4"/>
      <c r="N635" s="6">
        <v>30931</v>
      </c>
      <c r="O635" s="6">
        <v>33955</v>
      </c>
    </row>
    <row r="636" spans="1:15" ht="11.25" customHeight="1" x14ac:dyDescent="0.2">
      <c r="A636" s="264"/>
      <c r="B636" s="3" t="s">
        <v>14</v>
      </c>
      <c r="C636" s="2" t="s">
        <v>11</v>
      </c>
      <c r="D636" s="5">
        <v>8</v>
      </c>
      <c r="E636" s="5">
        <v>19</v>
      </c>
      <c r="F636" s="5">
        <v>4</v>
      </c>
      <c r="G636" s="5">
        <v>2</v>
      </c>
      <c r="H636" s="5">
        <v>246</v>
      </c>
      <c r="I636" s="5">
        <v>279</v>
      </c>
      <c r="J636" s="6">
        <v>1421</v>
      </c>
      <c r="K636" s="6">
        <v>3376</v>
      </c>
      <c r="L636" s="5">
        <v>711</v>
      </c>
      <c r="M636" s="5">
        <v>355</v>
      </c>
      <c r="N636" s="6">
        <v>43707</v>
      </c>
      <c r="O636" s="6">
        <v>49570</v>
      </c>
    </row>
    <row r="637" spans="1:15" ht="11.25" customHeight="1" x14ac:dyDescent="0.2">
      <c r="A637" s="264"/>
      <c r="B637" s="3" t="s">
        <v>15</v>
      </c>
      <c r="C637" s="2" t="s">
        <v>10</v>
      </c>
      <c r="D637" s="5">
        <v>154</v>
      </c>
      <c r="E637" s="5">
        <v>428</v>
      </c>
      <c r="F637" s="5">
        <v>143</v>
      </c>
      <c r="G637" s="5">
        <v>23</v>
      </c>
      <c r="H637" s="6">
        <v>5675</v>
      </c>
      <c r="I637" s="6">
        <v>6423</v>
      </c>
      <c r="J637" s="6">
        <v>13762</v>
      </c>
      <c r="K637" s="6">
        <v>38248</v>
      </c>
      <c r="L637" s="6">
        <v>12779</v>
      </c>
      <c r="M637" s="6">
        <v>2055</v>
      </c>
      <c r="N637" s="6">
        <v>507138</v>
      </c>
      <c r="O637" s="6">
        <v>573982</v>
      </c>
    </row>
    <row r="638" spans="1:15" ht="11.25" customHeight="1" x14ac:dyDescent="0.2">
      <c r="A638" s="264"/>
      <c r="B638" s="3" t="s">
        <v>16</v>
      </c>
      <c r="C638" s="2" t="s">
        <v>11</v>
      </c>
      <c r="D638" s="5">
        <v>195</v>
      </c>
      <c r="E638" s="5">
        <v>537</v>
      </c>
      <c r="F638" s="5">
        <v>110</v>
      </c>
      <c r="G638" s="5">
        <v>26</v>
      </c>
      <c r="H638" s="6">
        <v>5476</v>
      </c>
      <c r="I638" s="6">
        <v>6344</v>
      </c>
      <c r="J638" s="6">
        <v>34786</v>
      </c>
      <c r="K638" s="6">
        <v>95794</v>
      </c>
      <c r="L638" s="6">
        <v>19623</v>
      </c>
      <c r="M638" s="6">
        <v>4638</v>
      </c>
      <c r="N638" s="6">
        <v>976850</v>
      </c>
      <c r="O638" s="6">
        <v>1131691</v>
      </c>
    </row>
    <row r="639" spans="1:15" ht="11.25" customHeight="1" x14ac:dyDescent="0.2">
      <c r="A639" s="264"/>
      <c r="B639" s="3" t="s">
        <v>17</v>
      </c>
      <c r="C639" s="2" t="s">
        <v>10</v>
      </c>
      <c r="D639" s="5">
        <v>25</v>
      </c>
      <c r="E639" s="5">
        <v>179</v>
      </c>
      <c r="F639" s="5">
        <v>15</v>
      </c>
      <c r="G639" s="5">
        <v>2</v>
      </c>
      <c r="H639" s="6">
        <v>1739</v>
      </c>
      <c r="I639" s="6">
        <v>1960</v>
      </c>
      <c r="J639" s="6">
        <v>3995</v>
      </c>
      <c r="K639" s="6">
        <v>28601</v>
      </c>
      <c r="L639" s="6">
        <v>2397</v>
      </c>
      <c r="M639" s="5">
        <v>320</v>
      </c>
      <c r="N639" s="6">
        <v>277858</v>
      </c>
      <c r="O639" s="6">
        <v>313171</v>
      </c>
    </row>
    <row r="640" spans="1:15" ht="11.25" customHeight="1" x14ac:dyDescent="0.2">
      <c r="A640" s="264"/>
      <c r="B640" s="3" t="s">
        <v>18</v>
      </c>
      <c r="C640" s="2" t="s">
        <v>11</v>
      </c>
      <c r="D640" s="5">
        <v>50</v>
      </c>
      <c r="E640" s="5">
        <v>391</v>
      </c>
      <c r="F640" s="5">
        <v>22</v>
      </c>
      <c r="G640" s="5">
        <v>5</v>
      </c>
      <c r="H640" s="6">
        <v>4145</v>
      </c>
      <c r="I640" s="6">
        <v>4613</v>
      </c>
      <c r="J640" s="6">
        <v>9893</v>
      </c>
      <c r="K640" s="6">
        <v>77364</v>
      </c>
      <c r="L640" s="6">
        <v>4353</v>
      </c>
      <c r="M640" s="5">
        <v>989</v>
      </c>
      <c r="N640" s="6">
        <v>820133</v>
      </c>
      <c r="O640" s="6">
        <v>912732</v>
      </c>
    </row>
    <row r="641" spans="1:15" ht="11.25" customHeight="1" x14ac:dyDescent="0.2">
      <c r="A641" s="265"/>
      <c r="B641" s="266" t="s">
        <v>7</v>
      </c>
      <c r="C641" s="266"/>
      <c r="D641" s="5">
        <v>699</v>
      </c>
      <c r="E641" s="6">
        <v>2072</v>
      </c>
      <c r="F641" s="5">
        <v>431</v>
      </c>
      <c r="G641" s="5">
        <v>98</v>
      </c>
      <c r="H641" s="6">
        <v>23178</v>
      </c>
      <c r="I641" s="9">
        <v>26478</v>
      </c>
      <c r="J641" s="6">
        <v>159715</v>
      </c>
      <c r="K641" s="6">
        <v>403198</v>
      </c>
      <c r="L641" s="6">
        <v>86517</v>
      </c>
      <c r="M641" s="6">
        <v>22972</v>
      </c>
      <c r="N641" s="6">
        <v>4487602</v>
      </c>
      <c r="O641" s="11">
        <v>5160004</v>
      </c>
    </row>
    <row r="642" spans="1:15" ht="11.25" customHeight="1" x14ac:dyDescent="0.2">
      <c r="A642" s="263" t="s">
        <v>67</v>
      </c>
      <c r="B642" s="3" t="s">
        <v>9</v>
      </c>
      <c r="C642" s="2" t="s">
        <v>10</v>
      </c>
      <c r="D642" s="4"/>
      <c r="E642" s="5">
        <v>1</v>
      </c>
      <c r="F642" s="5">
        <v>55</v>
      </c>
      <c r="G642" s="5">
        <v>7</v>
      </c>
      <c r="H642" s="4"/>
      <c r="I642" s="5">
        <v>63</v>
      </c>
      <c r="J642" s="4"/>
      <c r="K642" s="5">
        <v>443</v>
      </c>
      <c r="L642" s="6">
        <v>24349</v>
      </c>
      <c r="M642" s="6">
        <v>3099</v>
      </c>
      <c r="N642" s="4"/>
      <c r="O642" s="6">
        <v>27891</v>
      </c>
    </row>
    <row r="643" spans="1:15" ht="11.25" customHeight="1" x14ac:dyDescent="0.2">
      <c r="A643" s="264"/>
      <c r="B643" s="3" t="s">
        <v>9</v>
      </c>
      <c r="C643" s="2" t="s">
        <v>11</v>
      </c>
      <c r="D643" s="5">
        <v>1</v>
      </c>
      <c r="E643" s="4"/>
      <c r="F643" s="5">
        <v>48</v>
      </c>
      <c r="G643" s="5">
        <v>10</v>
      </c>
      <c r="H643" s="4"/>
      <c r="I643" s="5">
        <v>59</v>
      </c>
      <c r="J643" s="5">
        <v>429</v>
      </c>
      <c r="K643" s="4"/>
      <c r="L643" s="6">
        <v>20612</v>
      </c>
      <c r="M643" s="6">
        <v>4294</v>
      </c>
      <c r="N643" s="4"/>
      <c r="O643" s="6">
        <v>25335</v>
      </c>
    </row>
    <row r="644" spans="1:15" ht="11.25" customHeight="1" x14ac:dyDescent="0.2">
      <c r="A644" s="264"/>
      <c r="B644" s="3" t="s">
        <v>12</v>
      </c>
      <c r="C644" s="2" t="s">
        <v>10</v>
      </c>
      <c r="D644" s="5">
        <v>16</v>
      </c>
      <c r="E644" s="5">
        <v>9</v>
      </c>
      <c r="F644" s="5">
        <v>281</v>
      </c>
      <c r="G644" s="5">
        <v>166</v>
      </c>
      <c r="H644" s="4"/>
      <c r="I644" s="5">
        <v>472</v>
      </c>
      <c r="J644" s="6">
        <v>7046</v>
      </c>
      <c r="K644" s="6">
        <v>3963</v>
      </c>
      <c r="L644" s="6">
        <v>123748</v>
      </c>
      <c r="M644" s="6">
        <v>73104</v>
      </c>
      <c r="N644" s="4"/>
      <c r="O644" s="6">
        <v>207861</v>
      </c>
    </row>
    <row r="645" spans="1:15" ht="11.25" customHeight="1" x14ac:dyDescent="0.2">
      <c r="A645" s="264"/>
      <c r="B645" s="3" t="s">
        <v>12</v>
      </c>
      <c r="C645" s="2" t="s">
        <v>11</v>
      </c>
      <c r="D645" s="5">
        <v>12</v>
      </c>
      <c r="E645" s="5">
        <v>5</v>
      </c>
      <c r="F645" s="5">
        <v>233</v>
      </c>
      <c r="G645" s="5">
        <v>175</v>
      </c>
      <c r="H645" s="5">
        <v>1</v>
      </c>
      <c r="I645" s="5">
        <v>426</v>
      </c>
      <c r="J645" s="6">
        <v>5152</v>
      </c>
      <c r="K645" s="6">
        <v>2147</v>
      </c>
      <c r="L645" s="6">
        <v>100041</v>
      </c>
      <c r="M645" s="6">
        <v>75138</v>
      </c>
      <c r="N645" s="5">
        <v>429</v>
      </c>
      <c r="O645" s="6">
        <v>182907</v>
      </c>
    </row>
    <row r="646" spans="1:15" ht="11.25" customHeight="1" x14ac:dyDescent="0.2">
      <c r="A646" s="264"/>
      <c r="B646" s="3" t="s">
        <v>13</v>
      </c>
      <c r="C646" s="2" t="s">
        <v>10</v>
      </c>
      <c r="D646" s="5">
        <v>27</v>
      </c>
      <c r="E646" s="5">
        <v>13</v>
      </c>
      <c r="F646" s="5">
        <v>679</v>
      </c>
      <c r="G646" s="5">
        <v>774</v>
      </c>
      <c r="H646" s="5">
        <v>7</v>
      </c>
      <c r="I646" s="6">
        <v>1500</v>
      </c>
      <c r="J646" s="6">
        <v>7805</v>
      </c>
      <c r="K646" s="6">
        <v>3758</v>
      </c>
      <c r="L646" s="6">
        <v>196284</v>
      </c>
      <c r="M646" s="6">
        <v>223746</v>
      </c>
      <c r="N646" s="6">
        <v>2024</v>
      </c>
      <c r="O646" s="6">
        <v>433617</v>
      </c>
    </row>
    <row r="647" spans="1:15" ht="11.25" customHeight="1" x14ac:dyDescent="0.2">
      <c r="A647" s="264"/>
      <c r="B647" s="3" t="s">
        <v>13</v>
      </c>
      <c r="C647" s="2" t="s">
        <v>11</v>
      </c>
      <c r="D647" s="5">
        <v>23</v>
      </c>
      <c r="E647" s="5">
        <v>10</v>
      </c>
      <c r="F647" s="5">
        <v>638</v>
      </c>
      <c r="G647" s="5">
        <v>727</v>
      </c>
      <c r="H647" s="5">
        <v>2</v>
      </c>
      <c r="I647" s="6">
        <v>1400</v>
      </c>
      <c r="J647" s="6">
        <v>7006</v>
      </c>
      <c r="K647" s="6">
        <v>3046</v>
      </c>
      <c r="L647" s="6">
        <v>194351</v>
      </c>
      <c r="M647" s="6">
        <v>221463</v>
      </c>
      <c r="N647" s="5">
        <v>609</v>
      </c>
      <c r="O647" s="6">
        <v>426475</v>
      </c>
    </row>
    <row r="648" spans="1:15" ht="11.25" customHeight="1" x14ac:dyDescent="0.2">
      <c r="A648" s="264"/>
      <c r="B648" s="3" t="s">
        <v>14</v>
      </c>
      <c r="C648" s="2" t="s">
        <v>10</v>
      </c>
      <c r="D648" s="5">
        <v>3</v>
      </c>
      <c r="E648" s="5">
        <v>2</v>
      </c>
      <c r="F648" s="5">
        <v>129</v>
      </c>
      <c r="G648" s="5">
        <v>144</v>
      </c>
      <c r="H648" s="4"/>
      <c r="I648" s="5">
        <v>278</v>
      </c>
      <c r="J648" s="5">
        <v>298</v>
      </c>
      <c r="K648" s="5">
        <v>199</v>
      </c>
      <c r="L648" s="6">
        <v>12814</v>
      </c>
      <c r="M648" s="6">
        <v>14304</v>
      </c>
      <c r="N648" s="4"/>
      <c r="O648" s="6">
        <v>27615</v>
      </c>
    </row>
    <row r="649" spans="1:15" ht="11.25" customHeight="1" x14ac:dyDescent="0.2">
      <c r="A649" s="264"/>
      <c r="B649" s="3" t="s">
        <v>14</v>
      </c>
      <c r="C649" s="2" t="s">
        <v>11</v>
      </c>
      <c r="D649" s="5">
        <v>4</v>
      </c>
      <c r="E649" s="5">
        <v>1</v>
      </c>
      <c r="F649" s="5">
        <v>84</v>
      </c>
      <c r="G649" s="5">
        <v>65</v>
      </c>
      <c r="H649" s="5">
        <v>1</v>
      </c>
      <c r="I649" s="5">
        <v>155</v>
      </c>
      <c r="J649" s="5">
        <v>723</v>
      </c>
      <c r="K649" s="5">
        <v>181</v>
      </c>
      <c r="L649" s="6">
        <v>15193</v>
      </c>
      <c r="M649" s="6">
        <v>11757</v>
      </c>
      <c r="N649" s="5">
        <v>181</v>
      </c>
      <c r="O649" s="6">
        <v>28035</v>
      </c>
    </row>
    <row r="650" spans="1:15" ht="11.25" customHeight="1" x14ac:dyDescent="0.2">
      <c r="A650" s="264"/>
      <c r="B650" s="3" t="s">
        <v>15</v>
      </c>
      <c r="C650" s="2" t="s">
        <v>10</v>
      </c>
      <c r="D650" s="5">
        <v>151</v>
      </c>
      <c r="E650" s="5">
        <v>98</v>
      </c>
      <c r="F650" s="6">
        <v>2709</v>
      </c>
      <c r="G650" s="6">
        <v>2595</v>
      </c>
      <c r="H650" s="5">
        <v>17</v>
      </c>
      <c r="I650" s="6">
        <v>5570</v>
      </c>
      <c r="J650" s="6">
        <v>13737</v>
      </c>
      <c r="K650" s="6">
        <v>8915</v>
      </c>
      <c r="L650" s="6">
        <v>246443</v>
      </c>
      <c r="M650" s="6">
        <v>236072</v>
      </c>
      <c r="N650" s="6">
        <v>1547</v>
      </c>
      <c r="O650" s="6">
        <v>506714</v>
      </c>
    </row>
    <row r="651" spans="1:15" ht="11.25" customHeight="1" x14ac:dyDescent="0.2">
      <c r="A651" s="264"/>
      <c r="B651" s="3" t="s">
        <v>16</v>
      </c>
      <c r="C651" s="2" t="s">
        <v>11</v>
      </c>
      <c r="D651" s="5">
        <v>125</v>
      </c>
      <c r="E651" s="5">
        <v>44</v>
      </c>
      <c r="F651" s="6">
        <v>2119</v>
      </c>
      <c r="G651" s="6">
        <v>2028</v>
      </c>
      <c r="H651" s="5">
        <v>9</v>
      </c>
      <c r="I651" s="6">
        <v>4325</v>
      </c>
      <c r="J651" s="6">
        <v>22700</v>
      </c>
      <c r="K651" s="6">
        <v>7990</v>
      </c>
      <c r="L651" s="6">
        <v>384807</v>
      </c>
      <c r="M651" s="6">
        <v>368282</v>
      </c>
      <c r="N651" s="6">
        <v>1634</v>
      </c>
      <c r="O651" s="6">
        <v>785413</v>
      </c>
    </row>
    <row r="652" spans="1:15" ht="11.25" customHeight="1" x14ac:dyDescent="0.2">
      <c r="A652" s="264"/>
      <c r="B652" s="3" t="s">
        <v>17</v>
      </c>
      <c r="C652" s="2" t="s">
        <v>10</v>
      </c>
      <c r="D652" s="5">
        <v>18</v>
      </c>
      <c r="E652" s="5">
        <v>7</v>
      </c>
      <c r="F652" s="5">
        <v>884</v>
      </c>
      <c r="G652" s="5">
        <v>779</v>
      </c>
      <c r="H652" s="4"/>
      <c r="I652" s="6">
        <v>1688</v>
      </c>
      <c r="J652" s="6">
        <v>2928</v>
      </c>
      <c r="K652" s="6">
        <v>1139</v>
      </c>
      <c r="L652" s="6">
        <v>143788</v>
      </c>
      <c r="M652" s="6">
        <v>126709</v>
      </c>
      <c r="N652" s="4"/>
      <c r="O652" s="6">
        <v>274564</v>
      </c>
    </row>
    <row r="653" spans="1:15" ht="11.25" customHeight="1" x14ac:dyDescent="0.2">
      <c r="A653" s="264"/>
      <c r="B653" s="3" t="s">
        <v>18</v>
      </c>
      <c r="C653" s="2" t="s">
        <v>11</v>
      </c>
      <c r="D653" s="5">
        <v>32</v>
      </c>
      <c r="E653" s="5">
        <v>9</v>
      </c>
      <c r="F653" s="6">
        <v>1963</v>
      </c>
      <c r="G653" s="6">
        <v>1643</v>
      </c>
      <c r="H653" s="5">
        <v>2</v>
      </c>
      <c r="I653" s="6">
        <v>3649</v>
      </c>
      <c r="J653" s="6">
        <v>6446</v>
      </c>
      <c r="K653" s="6">
        <v>1813</v>
      </c>
      <c r="L653" s="6">
        <v>395392</v>
      </c>
      <c r="M653" s="6">
        <v>330937</v>
      </c>
      <c r="N653" s="5">
        <v>403</v>
      </c>
      <c r="O653" s="6">
        <v>734991</v>
      </c>
    </row>
    <row r="654" spans="1:15" ht="11.25" customHeight="1" x14ac:dyDescent="0.2">
      <c r="A654" s="265"/>
      <c r="B654" s="266" t="s">
        <v>7</v>
      </c>
      <c r="C654" s="266"/>
      <c r="D654" s="5">
        <v>412</v>
      </c>
      <c r="E654" s="5">
        <v>199</v>
      </c>
      <c r="F654" s="6">
        <v>9822</v>
      </c>
      <c r="G654" s="6">
        <v>9113</v>
      </c>
      <c r="H654" s="5">
        <v>39</v>
      </c>
      <c r="I654" s="9">
        <v>19585</v>
      </c>
      <c r="J654" s="6">
        <v>74270</v>
      </c>
      <c r="K654" s="6">
        <v>33594</v>
      </c>
      <c r="L654" s="6">
        <v>1857822</v>
      </c>
      <c r="M654" s="6">
        <v>1688905</v>
      </c>
      <c r="N654" s="6">
        <v>6827</v>
      </c>
      <c r="O654" s="11">
        <v>3661418</v>
      </c>
    </row>
    <row r="655" spans="1:15" ht="11.25" customHeight="1" x14ac:dyDescent="0.2">
      <c r="A655" s="263" t="s">
        <v>68</v>
      </c>
      <c r="B655" s="3" t="s">
        <v>9</v>
      </c>
      <c r="C655" s="2" t="s">
        <v>10</v>
      </c>
      <c r="D655" s="4"/>
      <c r="E655" s="5">
        <v>1</v>
      </c>
      <c r="F655" s="5">
        <v>36</v>
      </c>
      <c r="G655" s="5">
        <v>28</v>
      </c>
      <c r="H655" s="4"/>
      <c r="I655" s="5">
        <v>65</v>
      </c>
      <c r="J655" s="4"/>
      <c r="K655" s="5">
        <v>458</v>
      </c>
      <c r="L655" s="6">
        <v>16501</v>
      </c>
      <c r="M655" s="6">
        <v>12834</v>
      </c>
      <c r="N655" s="4"/>
      <c r="O655" s="6">
        <v>29793</v>
      </c>
    </row>
    <row r="656" spans="1:15" ht="11.25" customHeight="1" x14ac:dyDescent="0.2">
      <c r="A656" s="264"/>
      <c r="B656" s="3" t="s">
        <v>9</v>
      </c>
      <c r="C656" s="2" t="s">
        <v>11</v>
      </c>
      <c r="D656" s="5">
        <v>1</v>
      </c>
      <c r="E656" s="4"/>
      <c r="F656" s="5">
        <v>41</v>
      </c>
      <c r="G656" s="5">
        <v>20</v>
      </c>
      <c r="H656" s="4"/>
      <c r="I656" s="5">
        <v>62</v>
      </c>
      <c r="J656" s="5">
        <v>445</v>
      </c>
      <c r="K656" s="4"/>
      <c r="L656" s="6">
        <v>18229</v>
      </c>
      <c r="M656" s="6">
        <v>8892</v>
      </c>
      <c r="N656" s="4"/>
      <c r="O656" s="6">
        <v>27566</v>
      </c>
    </row>
    <row r="657" spans="1:15" ht="11.25" customHeight="1" x14ac:dyDescent="0.2">
      <c r="A657" s="264"/>
      <c r="B657" s="3" t="s">
        <v>12</v>
      </c>
      <c r="C657" s="2" t="s">
        <v>10</v>
      </c>
      <c r="D657" s="5">
        <v>10</v>
      </c>
      <c r="E657" s="5">
        <v>4</v>
      </c>
      <c r="F657" s="5">
        <v>221</v>
      </c>
      <c r="G657" s="5">
        <v>173</v>
      </c>
      <c r="H657" s="5">
        <v>1</v>
      </c>
      <c r="I657" s="5">
        <v>409</v>
      </c>
      <c r="J657" s="6">
        <v>4560</v>
      </c>
      <c r="K657" s="6">
        <v>1824</v>
      </c>
      <c r="L657" s="6">
        <v>100767</v>
      </c>
      <c r="M657" s="6">
        <v>78881</v>
      </c>
      <c r="N657" s="5">
        <v>456</v>
      </c>
      <c r="O657" s="6">
        <v>186488</v>
      </c>
    </row>
    <row r="658" spans="1:15" ht="11.25" customHeight="1" x14ac:dyDescent="0.2">
      <c r="A658" s="264"/>
      <c r="B658" s="3" t="s">
        <v>12</v>
      </c>
      <c r="C658" s="2" t="s">
        <v>11</v>
      </c>
      <c r="D658" s="5">
        <v>8</v>
      </c>
      <c r="E658" s="5">
        <v>4</v>
      </c>
      <c r="F658" s="5">
        <v>162</v>
      </c>
      <c r="G658" s="5">
        <v>194</v>
      </c>
      <c r="H658" s="5">
        <v>2</v>
      </c>
      <c r="I658" s="5">
        <v>370</v>
      </c>
      <c r="J658" s="6">
        <v>3556</v>
      </c>
      <c r="K658" s="6">
        <v>1778</v>
      </c>
      <c r="L658" s="6">
        <v>72016</v>
      </c>
      <c r="M658" s="6">
        <v>86241</v>
      </c>
      <c r="N658" s="5">
        <v>889</v>
      </c>
      <c r="O658" s="6">
        <v>164480</v>
      </c>
    </row>
    <row r="659" spans="1:15" ht="11.25" customHeight="1" x14ac:dyDescent="0.2">
      <c r="A659" s="264"/>
      <c r="B659" s="3" t="s">
        <v>13</v>
      </c>
      <c r="C659" s="2" t="s">
        <v>10</v>
      </c>
      <c r="D659" s="5">
        <v>21</v>
      </c>
      <c r="E659" s="5">
        <v>15</v>
      </c>
      <c r="F659" s="5">
        <v>619</v>
      </c>
      <c r="G659" s="5">
        <v>569</v>
      </c>
      <c r="H659" s="5">
        <v>2</v>
      </c>
      <c r="I659" s="6">
        <v>1226</v>
      </c>
      <c r="J659" s="6">
        <v>6285</v>
      </c>
      <c r="K659" s="6">
        <v>4490</v>
      </c>
      <c r="L659" s="6">
        <v>185267</v>
      </c>
      <c r="M659" s="6">
        <v>170302</v>
      </c>
      <c r="N659" s="5">
        <v>599</v>
      </c>
      <c r="O659" s="6">
        <v>366943</v>
      </c>
    </row>
    <row r="660" spans="1:15" ht="11.25" customHeight="1" x14ac:dyDescent="0.2">
      <c r="A660" s="264"/>
      <c r="B660" s="3" t="s">
        <v>13</v>
      </c>
      <c r="C660" s="2" t="s">
        <v>11</v>
      </c>
      <c r="D660" s="5">
        <v>20</v>
      </c>
      <c r="E660" s="5">
        <v>19</v>
      </c>
      <c r="F660" s="5">
        <v>610</v>
      </c>
      <c r="G660" s="5">
        <v>527</v>
      </c>
      <c r="H660" s="5">
        <v>3</v>
      </c>
      <c r="I660" s="6">
        <v>1179</v>
      </c>
      <c r="J660" s="6">
        <v>6308</v>
      </c>
      <c r="K660" s="6">
        <v>5993</v>
      </c>
      <c r="L660" s="6">
        <v>192393</v>
      </c>
      <c r="M660" s="6">
        <v>166215</v>
      </c>
      <c r="N660" s="5">
        <v>946</v>
      </c>
      <c r="O660" s="6">
        <v>371855</v>
      </c>
    </row>
    <row r="661" spans="1:15" ht="11.25" customHeight="1" x14ac:dyDescent="0.2">
      <c r="A661" s="264"/>
      <c r="B661" s="3" t="s">
        <v>14</v>
      </c>
      <c r="C661" s="2" t="s">
        <v>10</v>
      </c>
      <c r="D661" s="5">
        <v>2</v>
      </c>
      <c r="E661" s="4"/>
      <c r="F661" s="5">
        <v>124</v>
      </c>
      <c r="G661" s="5">
        <v>69</v>
      </c>
      <c r="H661" s="4"/>
      <c r="I661" s="5">
        <v>195</v>
      </c>
      <c r="J661" s="5">
        <v>206</v>
      </c>
      <c r="K661" s="4"/>
      <c r="L661" s="6">
        <v>12753</v>
      </c>
      <c r="M661" s="6">
        <v>7096</v>
      </c>
      <c r="N661" s="4"/>
      <c r="O661" s="6">
        <v>20055</v>
      </c>
    </row>
    <row r="662" spans="1:15" ht="11.25" customHeight="1" x14ac:dyDescent="0.2">
      <c r="A662" s="264"/>
      <c r="B662" s="3" t="s">
        <v>14</v>
      </c>
      <c r="C662" s="2" t="s">
        <v>11</v>
      </c>
      <c r="D662" s="5">
        <v>2</v>
      </c>
      <c r="E662" s="5">
        <v>2</v>
      </c>
      <c r="F662" s="5">
        <v>95</v>
      </c>
      <c r="G662" s="5">
        <v>62</v>
      </c>
      <c r="H662" s="5">
        <v>1</v>
      </c>
      <c r="I662" s="5">
        <v>162</v>
      </c>
      <c r="J662" s="5">
        <v>375</v>
      </c>
      <c r="K662" s="5">
        <v>375</v>
      </c>
      <c r="L662" s="6">
        <v>17790</v>
      </c>
      <c r="M662" s="6">
        <v>11610</v>
      </c>
      <c r="N662" s="5">
        <v>187</v>
      </c>
      <c r="O662" s="6">
        <v>30337</v>
      </c>
    </row>
    <row r="663" spans="1:15" ht="11.25" customHeight="1" x14ac:dyDescent="0.2">
      <c r="A663" s="264"/>
      <c r="B663" s="3" t="s">
        <v>15</v>
      </c>
      <c r="C663" s="2" t="s">
        <v>10</v>
      </c>
      <c r="D663" s="5">
        <v>157</v>
      </c>
      <c r="E663" s="5">
        <v>189</v>
      </c>
      <c r="F663" s="6">
        <v>2271</v>
      </c>
      <c r="G663" s="6">
        <v>2141</v>
      </c>
      <c r="H663" s="5">
        <v>29</v>
      </c>
      <c r="I663" s="6">
        <v>4787</v>
      </c>
      <c r="J663" s="6">
        <v>14788</v>
      </c>
      <c r="K663" s="6">
        <v>17802</v>
      </c>
      <c r="L663" s="6">
        <v>213904</v>
      </c>
      <c r="M663" s="6">
        <v>201659</v>
      </c>
      <c r="N663" s="6">
        <v>2731</v>
      </c>
      <c r="O663" s="6">
        <v>450884</v>
      </c>
    </row>
    <row r="664" spans="1:15" ht="11.25" customHeight="1" x14ac:dyDescent="0.2">
      <c r="A664" s="264"/>
      <c r="B664" s="3" t="s">
        <v>16</v>
      </c>
      <c r="C664" s="2" t="s">
        <v>11</v>
      </c>
      <c r="D664" s="5">
        <v>99</v>
      </c>
      <c r="E664" s="5">
        <v>63</v>
      </c>
      <c r="F664" s="6">
        <v>1923</v>
      </c>
      <c r="G664" s="6">
        <v>1643</v>
      </c>
      <c r="H664" s="5">
        <v>17</v>
      </c>
      <c r="I664" s="6">
        <v>3745</v>
      </c>
      <c r="J664" s="6">
        <v>18614</v>
      </c>
      <c r="K664" s="6">
        <v>11845</v>
      </c>
      <c r="L664" s="6">
        <v>361563</v>
      </c>
      <c r="M664" s="6">
        <v>308918</v>
      </c>
      <c r="N664" s="6">
        <v>3196</v>
      </c>
      <c r="O664" s="6">
        <v>704136</v>
      </c>
    </row>
    <row r="665" spans="1:15" ht="11.25" customHeight="1" x14ac:dyDescent="0.2">
      <c r="A665" s="264"/>
      <c r="B665" s="3" t="s">
        <v>17</v>
      </c>
      <c r="C665" s="2" t="s">
        <v>10</v>
      </c>
      <c r="D665" s="5">
        <v>12</v>
      </c>
      <c r="E665" s="5">
        <v>45</v>
      </c>
      <c r="F665" s="5">
        <v>833</v>
      </c>
      <c r="G665" s="5">
        <v>791</v>
      </c>
      <c r="H665" s="5">
        <v>3</v>
      </c>
      <c r="I665" s="6">
        <v>1684</v>
      </c>
      <c r="J665" s="6">
        <v>2021</v>
      </c>
      <c r="K665" s="6">
        <v>7578</v>
      </c>
      <c r="L665" s="6">
        <v>140284</v>
      </c>
      <c r="M665" s="6">
        <v>133211</v>
      </c>
      <c r="N665" s="5">
        <v>505</v>
      </c>
      <c r="O665" s="6">
        <v>283599</v>
      </c>
    </row>
    <row r="666" spans="1:15" ht="11.25" customHeight="1" x14ac:dyDescent="0.2">
      <c r="A666" s="264"/>
      <c r="B666" s="3" t="s">
        <v>18</v>
      </c>
      <c r="C666" s="2" t="s">
        <v>11</v>
      </c>
      <c r="D666" s="5">
        <v>25</v>
      </c>
      <c r="E666" s="5">
        <v>68</v>
      </c>
      <c r="F666" s="6">
        <v>1778</v>
      </c>
      <c r="G666" s="6">
        <v>1766</v>
      </c>
      <c r="H666" s="5">
        <v>2</v>
      </c>
      <c r="I666" s="6">
        <v>3639</v>
      </c>
      <c r="J666" s="6">
        <v>5214</v>
      </c>
      <c r="K666" s="6">
        <v>14181</v>
      </c>
      <c r="L666" s="6">
        <v>370794</v>
      </c>
      <c r="M666" s="6">
        <v>368291</v>
      </c>
      <c r="N666" s="5">
        <v>417</v>
      </c>
      <c r="O666" s="6">
        <v>758897</v>
      </c>
    </row>
    <row r="667" spans="1:15" ht="11.25" customHeight="1" x14ac:dyDescent="0.2">
      <c r="A667" s="265"/>
      <c r="B667" s="266" t="s">
        <v>7</v>
      </c>
      <c r="C667" s="266"/>
      <c r="D667" s="5">
        <v>357</v>
      </c>
      <c r="E667" s="5">
        <v>410</v>
      </c>
      <c r="F667" s="6">
        <v>8713</v>
      </c>
      <c r="G667" s="6">
        <v>7983</v>
      </c>
      <c r="H667" s="5">
        <v>60</v>
      </c>
      <c r="I667" s="9">
        <v>17523</v>
      </c>
      <c r="J667" s="6">
        <v>62372</v>
      </c>
      <c r="K667" s="6">
        <v>66324</v>
      </c>
      <c r="L667" s="6">
        <v>1702261</v>
      </c>
      <c r="M667" s="6">
        <v>1554150</v>
      </c>
      <c r="N667" s="6">
        <v>9926</v>
      </c>
      <c r="O667" s="11">
        <v>3395033</v>
      </c>
    </row>
    <row r="668" spans="1:15" ht="11.25" customHeight="1" x14ac:dyDescent="0.2">
      <c r="A668" s="263" t="s">
        <v>69</v>
      </c>
      <c r="B668" s="3" t="s">
        <v>9</v>
      </c>
      <c r="C668" s="2" t="s">
        <v>10</v>
      </c>
      <c r="D668" s="5">
        <v>1</v>
      </c>
      <c r="E668" s="5">
        <v>31</v>
      </c>
      <c r="F668" s="5">
        <v>38</v>
      </c>
      <c r="G668" s="4"/>
      <c r="H668" s="4"/>
      <c r="I668" s="5">
        <v>70</v>
      </c>
      <c r="J668" s="5">
        <v>435</v>
      </c>
      <c r="K668" s="6">
        <v>13481</v>
      </c>
      <c r="L668" s="6">
        <v>16525</v>
      </c>
      <c r="M668" s="4"/>
      <c r="N668" s="4"/>
      <c r="O668" s="6">
        <v>30441</v>
      </c>
    </row>
    <row r="669" spans="1:15" ht="11.25" customHeight="1" x14ac:dyDescent="0.2">
      <c r="A669" s="264"/>
      <c r="B669" s="3" t="s">
        <v>9</v>
      </c>
      <c r="C669" s="2" t="s">
        <v>11</v>
      </c>
      <c r="D669" s="5">
        <v>2</v>
      </c>
      <c r="E669" s="5">
        <v>28</v>
      </c>
      <c r="F669" s="5">
        <v>44</v>
      </c>
      <c r="G669" s="4"/>
      <c r="H669" s="4"/>
      <c r="I669" s="5">
        <v>74</v>
      </c>
      <c r="J669" s="5">
        <v>844</v>
      </c>
      <c r="K669" s="6">
        <v>11811</v>
      </c>
      <c r="L669" s="6">
        <v>18560</v>
      </c>
      <c r="M669" s="4"/>
      <c r="N669" s="4"/>
      <c r="O669" s="6">
        <v>31215</v>
      </c>
    </row>
    <row r="670" spans="1:15" ht="11.25" customHeight="1" x14ac:dyDescent="0.2">
      <c r="A670" s="264"/>
      <c r="B670" s="3" t="s">
        <v>12</v>
      </c>
      <c r="C670" s="2" t="s">
        <v>10</v>
      </c>
      <c r="D670" s="5">
        <v>9</v>
      </c>
      <c r="E670" s="5">
        <v>673</v>
      </c>
      <c r="F670" s="5">
        <v>274</v>
      </c>
      <c r="G670" s="5">
        <v>7</v>
      </c>
      <c r="H670" s="4"/>
      <c r="I670" s="5">
        <v>963</v>
      </c>
      <c r="J670" s="6">
        <v>3893</v>
      </c>
      <c r="K670" s="6">
        <v>291138</v>
      </c>
      <c r="L670" s="6">
        <v>118532</v>
      </c>
      <c r="M670" s="6">
        <v>3028</v>
      </c>
      <c r="N670" s="4"/>
      <c r="O670" s="6">
        <v>416591</v>
      </c>
    </row>
    <row r="671" spans="1:15" ht="11.25" customHeight="1" x14ac:dyDescent="0.2">
      <c r="A671" s="264"/>
      <c r="B671" s="3" t="s">
        <v>12</v>
      </c>
      <c r="C671" s="2" t="s">
        <v>11</v>
      </c>
      <c r="D671" s="5">
        <v>18</v>
      </c>
      <c r="E671" s="5">
        <v>602</v>
      </c>
      <c r="F671" s="5">
        <v>267</v>
      </c>
      <c r="G671" s="5">
        <v>3</v>
      </c>
      <c r="H671" s="5">
        <v>3</v>
      </c>
      <c r="I671" s="5">
        <v>893</v>
      </c>
      <c r="J671" s="6">
        <v>7592</v>
      </c>
      <c r="K671" s="6">
        <v>253904</v>
      </c>
      <c r="L671" s="6">
        <v>112612</v>
      </c>
      <c r="M671" s="6">
        <v>1265</v>
      </c>
      <c r="N671" s="6">
        <v>1265</v>
      </c>
      <c r="O671" s="6">
        <v>376638</v>
      </c>
    </row>
    <row r="672" spans="1:15" ht="11.25" customHeight="1" x14ac:dyDescent="0.2">
      <c r="A672" s="264"/>
      <c r="B672" s="3" t="s">
        <v>13</v>
      </c>
      <c r="C672" s="2" t="s">
        <v>10</v>
      </c>
      <c r="D672" s="5">
        <v>19</v>
      </c>
      <c r="E672" s="6">
        <v>2227</v>
      </c>
      <c r="F672" s="5">
        <v>399</v>
      </c>
      <c r="G672" s="5">
        <v>7</v>
      </c>
      <c r="H672" s="5">
        <v>3</v>
      </c>
      <c r="I672" s="6">
        <v>2655</v>
      </c>
      <c r="J672" s="6">
        <v>5395</v>
      </c>
      <c r="K672" s="6">
        <v>632393</v>
      </c>
      <c r="L672" s="6">
        <v>113303</v>
      </c>
      <c r="M672" s="6">
        <v>1988</v>
      </c>
      <c r="N672" s="5">
        <v>852</v>
      </c>
      <c r="O672" s="6">
        <v>753931</v>
      </c>
    </row>
    <row r="673" spans="1:15" ht="11.25" customHeight="1" x14ac:dyDescent="0.2">
      <c r="A673" s="264"/>
      <c r="B673" s="3" t="s">
        <v>13</v>
      </c>
      <c r="C673" s="2" t="s">
        <v>11</v>
      </c>
      <c r="D673" s="5">
        <v>15</v>
      </c>
      <c r="E673" s="6">
        <v>2212</v>
      </c>
      <c r="F673" s="5">
        <v>410</v>
      </c>
      <c r="G673" s="5">
        <v>7</v>
      </c>
      <c r="H673" s="5">
        <v>2</v>
      </c>
      <c r="I673" s="6">
        <v>2646</v>
      </c>
      <c r="J673" s="6">
        <v>4489</v>
      </c>
      <c r="K673" s="6">
        <v>661918</v>
      </c>
      <c r="L673" s="6">
        <v>122688</v>
      </c>
      <c r="M673" s="6">
        <v>2095</v>
      </c>
      <c r="N673" s="5">
        <v>598</v>
      </c>
      <c r="O673" s="6">
        <v>791788</v>
      </c>
    </row>
    <row r="674" spans="1:15" ht="11.25" customHeight="1" x14ac:dyDescent="0.2">
      <c r="A674" s="264"/>
      <c r="B674" s="3" t="s">
        <v>14</v>
      </c>
      <c r="C674" s="2" t="s">
        <v>10</v>
      </c>
      <c r="D674" s="5">
        <v>3</v>
      </c>
      <c r="E674" s="5">
        <v>419</v>
      </c>
      <c r="F674" s="5">
        <v>66</v>
      </c>
      <c r="G674" s="5">
        <v>3</v>
      </c>
      <c r="H674" s="4"/>
      <c r="I674" s="5">
        <v>491</v>
      </c>
      <c r="J674" s="5">
        <v>293</v>
      </c>
      <c r="K674" s="6">
        <v>40884</v>
      </c>
      <c r="L674" s="6">
        <v>6440</v>
      </c>
      <c r="M674" s="5">
        <v>293</v>
      </c>
      <c r="N674" s="4"/>
      <c r="O674" s="6">
        <v>47910</v>
      </c>
    </row>
    <row r="675" spans="1:15" ht="11.25" customHeight="1" x14ac:dyDescent="0.2">
      <c r="A675" s="264"/>
      <c r="B675" s="3" t="s">
        <v>14</v>
      </c>
      <c r="C675" s="2" t="s">
        <v>11</v>
      </c>
      <c r="D675" s="5">
        <v>1</v>
      </c>
      <c r="E675" s="5">
        <v>298</v>
      </c>
      <c r="F675" s="5">
        <v>53</v>
      </c>
      <c r="G675" s="5">
        <v>2</v>
      </c>
      <c r="H675" s="5">
        <v>1</v>
      </c>
      <c r="I675" s="5">
        <v>355</v>
      </c>
      <c r="J675" s="5">
        <v>178</v>
      </c>
      <c r="K675" s="6">
        <v>52946</v>
      </c>
      <c r="L675" s="6">
        <v>9417</v>
      </c>
      <c r="M675" s="5">
        <v>355</v>
      </c>
      <c r="N675" s="5">
        <v>178</v>
      </c>
      <c r="O675" s="6">
        <v>63074</v>
      </c>
    </row>
    <row r="676" spans="1:15" ht="11.25" customHeight="1" x14ac:dyDescent="0.2">
      <c r="A676" s="264"/>
      <c r="B676" s="3" t="s">
        <v>15</v>
      </c>
      <c r="C676" s="2" t="s">
        <v>10</v>
      </c>
      <c r="D676" s="5">
        <v>79</v>
      </c>
      <c r="E676" s="6">
        <v>5775</v>
      </c>
      <c r="F676" s="6">
        <v>1144</v>
      </c>
      <c r="G676" s="5">
        <v>41</v>
      </c>
      <c r="H676" s="5">
        <v>26</v>
      </c>
      <c r="I676" s="6">
        <v>7065</v>
      </c>
      <c r="J676" s="6">
        <v>7060</v>
      </c>
      <c r="K676" s="6">
        <v>516074</v>
      </c>
      <c r="L676" s="6">
        <v>102232</v>
      </c>
      <c r="M676" s="6">
        <v>3664</v>
      </c>
      <c r="N676" s="6">
        <v>2323</v>
      </c>
      <c r="O676" s="6">
        <v>631353</v>
      </c>
    </row>
    <row r="677" spans="1:15" ht="11.25" customHeight="1" x14ac:dyDescent="0.2">
      <c r="A677" s="264"/>
      <c r="B677" s="3" t="s">
        <v>16</v>
      </c>
      <c r="C677" s="2" t="s">
        <v>11</v>
      </c>
      <c r="D677" s="5">
        <v>67</v>
      </c>
      <c r="E677" s="6">
        <v>5891</v>
      </c>
      <c r="F677" s="6">
        <v>1291</v>
      </c>
      <c r="G677" s="5">
        <v>34</v>
      </c>
      <c r="H677" s="5">
        <v>19</v>
      </c>
      <c r="I677" s="6">
        <v>7302</v>
      </c>
      <c r="J677" s="6">
        <v>11952</v>
      </c>
      <c r="K677" s="6">
        <v>1050881</v>
      </c>
      <c r="L677" s="6">
        <v>230298</v>
      </c>
      <c r="M677" s="6">
        <v>6065</v>
      </c>
      <c r="N677" s="6">
        <v>3389</v>
      </c>
      <c r="O677" s="6">
        <v>1302585</v>
      </c>
    </row>
    <row r="678" spans="1:15" ht="11.25" customHeight="1" x14ac:dyDescent="0.2">
      <c r="A678" s="264"/>
      <c r="B678" s="3" t="s">
        <v>17</v>
      </c>
      <c r="C678" s="2" t="s">
        <v>10</v>
      </c>
      <c r="D678" s="5">
        <v>4</v>
      </c>
      <c r="E678" s="6">
        <v>1371</v>
      </c>
      <c r="F678" s="5">
        <v>308</v>
      </c>
      <c r="G678" s="5">
        <v>1</v>
      </c>
      <c r="H678" s="5">
        <v>1</v>
      </c>
      <c r="I678" s="6">
        <v>1685</v>
      </c>
      <c r="J678" s="5">
        <v>639</v>
      </c>
      <c r="K678" s="6">
        <v>219059</v>
      </c>
      <c r="L678" s="6">
        <v>49212</v>
      </c>
      <c r="M678" s="5">
        <v>160</v>
      </c>
      <c r="N678" s="5">
        <v>160</v>
      </c>
      <c r="O678" s="6">
        <v>269230</v>
      </c>
    </row>
    <row r="679" spans="1:15" ht="11.25" customHeight="1" x14ac:dyDescent="0.2">
      <c r="A679" s="264"/>
      <c r="B679" s="3" t="s">
        <v>18</v>
      </c>
      <c r="C679" s="2" t="s">
        <v>11</v>
      </c>
      <c r="D679" s="5">
        <v>15</v>
      </c>
      <c r="E679" s="6">
        <v>3435</v>
      </c>
      <c r="F679" s="5">
        <v>723</v>
      </c>
      <c r="G679" s="5">
        <v>6</v>
      </c>
      <c r="H679" s="5">
        <v>3</v>
      </c>
      <c r="I679" s="6">
        <v>4182</v>
      </c>
      <c r="J679" s="6">
        <v>2968</v>
      </c>
      <c r="K679" s="6">
        <v>679652</v>
      </c>
      <c r="L679" s="6">
        <v>143053</v>
      </c>
      <c r="M679" s="6">
        <v>1187</v>
      </c>
      <c r="N679" s="5">
        <v>594</v>
      </c>
      <c r="O679" s="6">
        <v>827454</v>
      </c>
    </row>
    <row r="680" spans="1:15" ht="11.25" customHeight="1" x14ac:dyDescent="0.2">
      <c r="A680" s="265"/>
      <c r="B680" s="266" t="s">
        <v>7</v>
      </c>
      <c r="C680" s="266"/>
      <c r="D680" s="5">
        <v>233</v>
      </c>
      <c r="E680" s="6">
        <v>22962</v>
      </c>
      <c r="F680" s="6">
        <v>5017</v>
      </c>
      <c r="G680" s="5">
        <v>111</v>
      </c>
      <c r="H680" s="5">
        <v>58</v>
      </c>
      <c r="I680" s="9">
        <v>28381</v>
      </c>
      <c r="J680" s="6">
        <v>45738</v>
      </c>
      <c r="K680" s="6">
        <v>4424141</v>
      </c>
      <c r="L680" s="6">
        <v>1042872</v>
      </c>
      <c r="M680" s="6">
        <v>20100</v>
      </c>
      <c r="N680" s="6">
        <v>9359</v>
      </c>
      <c r="O680" s="11">
        <v>5542210</v>
      </c>
    </row>
    <row r="681" spans="1:15" ht="11.25" customHeight="1" x14ac:dyDescent="0.2">
      <c r="A681" s="263" t="s">
        <v>70</v>
      </c>
      <c r="B681" s="3" t="s">
        <v>9</v>
      </c>
      <c r="C681" s="2" t="s">
        <v>10</v>
      </c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1.25" customHeight="1" x14ac:dyDescent="0.2">
      <c r="A682" s="264"/>
      <c r="B682" s="3" t="s">
        <v>9</v>
      </c>
      <c r="C682" s="2" t="s">
        <v>11</v>
      </c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1.25" customHeight="1" x14ac:dyDescent="0.2">
      <c r="A683" s="264"/>
      <c r="B683" s="3" t="s">
        <v>12</v>
      </c>
      <c r="C683" s="2" t="s">
        <v>10</v>
      </c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1.25" customHeight="1" x14ac:dyDescent="0.2">
      <c r="A684" s="264"/>
      <c r="B684" s="3" t="s">
        <v>12</v>
      </c>
      <c r="C684" s="2" t="s">
        <v>11</v>
      </c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1.25" customHeight="1" x14ac:dyDescent="0.2">
      <c r="A685" s="264"/>
      <c r="B685" s="3" t="s">
        <v>13</v>
      </c>
      <c r="C685" s="2" t="s">
        <v>10</v>
      </c>
      <c r="D685" s="5">
        <v>113</v>
      </c>
      <c r="E685" s="5">
        <v>35</v>
      </c>
      <c r="F685" s="5">
        <v>55</v>
      </c>
      <c r="G685" s="5">
        <v>29</v>
      </c>
      <c r="H685" s="5">
        <v>26</v>
      </c>
      <c r="I685" s="5">
        <v>258</v>
      </c>
      <c r="J685" s="6">
        <v>32088</v>
      </c>
      <c r="K685" s="6">
        <v>9939</v>
      </c>
      <c r="L685" s="6">
        <v>15618</v>
      </c>
      <c r="M685" s="6">
        <v>8235</v>
      </c>
      <c r="N685" s="6">
        <v>7383</v>
      </c>
      <c r="O685" s="6">
        <v>73263</v>
      </c>
    </row>
    <row r="686" spans="1:15" ht="11.25" customHeight="1" x14ac:dyDescent="0.2">
      <c r="A686" s="264"/>
      <c r="B686" s="3" t="s">
        <v>13</v>
      </c>
      <c r="C686" s="2" t="s">
        <v>11</v>
      </c>
      <c r="D686" s="5">
        <v>51</v>
      </c>
      <c r="E686" s="5">
        <v>25</v>
      </c>
      <c r="F686" s="5">
        <v>32</v>
      </c>
      <c r="G686" s="5">
        <v>20</v>
      </c>
      <c r="H686" s="5">
        <v>11</v>
      </c>
      <c r="I686" s="5">
        <v>139</v>
      </c>
      <c r="J686" s="6">
        <v>15261</v>
      </c>
      <c r="K686" s="6">
        <v>7481</v>
      </c>
      <c r="L686" s="6">
        <v>9576</v>
      </c>
      <c r="M686" s="6">
        <v>5985</v>
      </c>
      <c r="N686" s="6">
        <v>3292</v>
      </c>
      <c r="O686" s="6">
        <v>41595</v>
      </c>
    </row>
    <row r="687" spans="1:15" ht="11.25" customHeight="1" x14ac:dyDescent="0.2">
      <c r="A687" s="264"/>
      <c r="B687" s="3" t="s">
        <v>14</v>
      </c>
      <c r="C687" s="2" t="s">
        <v>10</v>
      </c>
      <c r="D687" s="5">
        <v>794</v>
      </c>
      <c r="E687" s="5">
        <v>326</v>
      </c>
      <c r="F687" s="5">
        <v>495</v>
      </c>
      <c r="G687" s="5">
        <v>314</v>
      </c>
      <c r="H687" s="5">
        <v>164</v>
      </c>
      <c r="I687" s="6">
        <v>2093</v>
      </c>
      <c r="J687" s="6">
        <v>77474</v>
      </c>
      <c r="K687" s="6">
        <v>31809</v>
      </c>
      <c r="L687" s="6">
        <v>48300</v>
      </c>
      <c r="M687" s="6">
        <v>30638</v>
      </c>
      <c r="N687" s="6">
        <v>16002</v>
      </c>
      <c r="O687" s="6">
        <v>204223</v>
      </c>
    </row>
    <row r="688" spans="1:15" ht="11.25" customHeight="1" x14ac:dyDescent="0.2">
      <c r="A688" s="264"/>
      <c r="B688" s="3" t="s">
        <v>14</v>
      </c>
      <c r="C688" s="2" t="s">
        <v>11</v>
      </c>
      <c r="D688" s="5">
        <v>814</v>
      </c>
      <c r="E688" s="5">
        <v>393</v>
      </c>
      <c r="F688" s="5">
        <v>550</v>
      </c>
      <c r="G688" s="5">
        <v>322</v>
      </c>
      <c r="H688" s="5">
        <v>207</v>
      </c>
      <c r="I688" s="6">
        <v>2286</v>
      </c>
      <c r="J688" s="6">
        <v>144625</v>
      </c>
      <c r="K688" s="6">
        <v>69825</v>
      </c>
      <c r="L688" s="6">
        <v>97719</v>
      </c>
      <c r="M688" s="6">
        <v>57210</v>
      </c>
      <c r="N688" s="6">
        <v>36778</v>
      </c>
      <c r="O688" s="6">
        <v>406157</v>
      </c>
    </row>
    <row r="689" spans="1:15" ht="11.25" customHeight="1" x14ac:dyDescent="0.2">
      <c r="A689" s="264"/>
      <c r="B689" s="3" t="s">
        <v>15</v>
      </c>
      <c r="C689" s="2" t="s">
        <v>10</v>
      </c>
      <c r="D689" s="5">
        <v>901</v>
      </c>
      <c r="E689" s="5">
        <v>315</v>
      </c>
      <c r="F689" s="5">
        <v>534</v>
      </c>
      <c r="G689" s="5">
        <v>602</v>
      </c>
      <c r="H689" s="5">
        <v>187</v>
      </c>
      <c r="I689" s="6">
        <v>2539</v>
      </c>
      <c r="J689" s="6">
        <v>80517</v>
      </c>
      <c r="K689" s="6">
        <v>28150</v>
      </c>
      <c r="L689" s="6">
        <v>47720</v>
      </c>
      <c r="M689" s="6">
        <v>53797</v>
      </c>
      <c r="N689" s="6">
        <v>16711</v>
      </c>
      <c r="O689" s="6">
        <v>226895</v>
      </c>
    </row>
    <row r="690" spans="1:15" ht="11.25" customHeight="1" x14ac:dyDescent="0.2">
      <c r="A690" s="264"/>
      <c r="B690" s="3" t="s">
        <v>16</v>
      </c>
      <c r="C690" s="2" t="s">
        <v>11</v>
      </c>
      <c r="D690" s="5">
        <v>988</v>
      </c>
      <c r="E690" s="5">
        <v>336</v>
      </c>
      <c r="F690" s="5">
        <v>517</v>
      </c>
      <c r="G690" s="5">
        <v>667</v>
      </c>
      <c r="H690" s="5">
        <v>178</v>
      </c>
      <c r="I690" s="6">
        <v>2686</v>
      </c>
      <c r="J690" s="6">
        <v>176247</v>
      </c>
      <c r="K690" s="6">
        <v>59938</v>
      </c>
      <c r="L690" s="6">
        <v>92226</v>
      </c>
      <c r="M690" s="6">
        <v>118984</v>
      </c>
      <c r="N690" s="6">
        <v>31753</v>
      </c>
      <c r="O690" s="6">
        <v>479148</v>
      </c>
    </row>
    <row r="691" spans="1:15" ht="11.25" customHeight="1" x14ac:dyDescent="0.2">
      <c r="A691" s="264"/>
      <c r="B691" s="3" t="s">
        <v>17</v>
      </c>
      <c r="C691" s="2" t="s">
        <v>10</v>
      </c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1.25" customHeight="1" x14ac:dyDescent="0.2">
      <c r="A692" s="264"/>
      <c r="B692" s="3" t="s">
        <v>18</v>
      </c>
      <c r="C692" s="2" t="s">
        <v>11</v>
      </c>
      <c r="D692" s="5">
        <v>1</v>
      </c>
      <c r="E692" s="4"/>
      <c r="F692" s="4"/>
      <c r="G692" s="4"/>
      <c r="H692" s="4"/>
      <c r="I692" s="5">
        <v>1</v>
      </c>
      <c r="J692" s="5">
        <v>198</v>
      </c>
      <c r="K692" s="4"/>
      <c r="L692" s="4"/>
      <c r="M692" s="4"/>
      <c r="N692" s="4"/>
      <c r="O692" s="5">
        <v>198</v>
      </c>
    </row>
    <row r="693" spans="1:15" ht="11.25" customHeight="1" x14ac:dyDescent="0.2">
      <c r="A693" s="265"/>
      <c r="B693" s="266" t="s">
        <v>7</v>
      </c>
      <c r="C693" s="266"/>
      <c r="D693" s="6">
        <v>3662</v>
      </c>
      <c r="E693" s="6">
        <v>1430</v>
      </c>
      <c r="F693" s="6">
        <v>2183</v>
      </c>
      <c r="G693" s="6">
        <v>1954</v>
      </c>
      <c r="H693" s="5">
        <v>773</v>
      </c>
      <c r="I693" s="9">
        <v>10002</v>
      </c>
      <c r="J693" s="6">
        <v>526410</v>
      </c>
      <c r="K693" s="6">
        <v>207142</v>
      </c>
      <c r="L693" s="6">
        <v>311159</v>
      </c>
      <c r="M693" s="6">
        <v>274849</v>
      </c>
      <c r="N693" s="6">
        <v>111919</v>
      </c>
      <c r="O693" s="11">
        <v>1431479</v>
      </c>
    </row>
    <row r="694" spans="1:15" ht="11.25" customHeight="1" x14ac:dyDescent="0.2">
      <c r="A694" s="263" t="s">
        <v>71</v>
      </c>
      <c r="B694" s="3" t="s">
        <v>9</v>
      </c>
      <c r="C694" s="2" t="s">
        <v>10</v>
      </c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1.25" customHeight="1" x14ac:dyDescent="0.2">
      <c r="A695" s="264"/>
      <c r="B695" s="3" t="s">
        <v>9</v>
      </c>
      <c r="C695" s="2" t="s">
        <v>11</v>
      </c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1.25" customHeight="1" x14ac:dyDescent="0.2">
      <c r="A696" s="264"/>
      <c r="B696" s="3" t="s">
        <v>12</v>
      </c>
      <c r="C696" s="2" t="s">
        <v>10</v>
      </c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1.25" customHeight="1" x14ac:dyDescent="0.2">
      <c r="A697" s="264"/>
      <c r="B697" s="3" t="s">
        <v>12</v>
      </c>
      <c r="C697" s="2" t="s">
        <v>11</v>
      </c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1.25" customHeight="1" x14ac:dyDescent="0.2">
      <c r="A698" s="264"/>
      <c r="B698" s="3" t="s">
        <v>13</v>
      </c>
      <c r="C698" s="2" t="s">
        <v>10</v>
      </c>
      <c r="D698" s="5">
        <v>128</v>
      </c>
      <c r="E698" s="5">
        <v>43</v>
      </c>
      <c r="F698" s="5">
        <v>93</v>
      </c>
      <c r="G698" s="5">
        <v>39</v>
      </c>
      <c r="H698" s="5">
        <v>27</v>
      </c>
      <c r="I698" s="5">
        <v>330</v>
      </c>
      <c r="J698" s="6">
        <v>36348</v>
      </c>
      <c r="K698" s="6">
        <v>12211</v>
      </c>
      <c r="L698" s="6">
        <v>26409</v>
      </c>
      <c r="M698" s="6">
        <v>11075</v>
      </c>
      <c r="N698" s="6">
        <v>7667</v>
      </c>
      <c r="O698" s="6">
        <v>93710</v>
      </c>
    </row>
    <row r="699" spans="1:15" ht="11.25" customHeight="1" x14ac:dyDescent="0.2">
      <c r="A699" s="264"/>
      <c r="B699" s="3" t="s">
        <v>13</v>
      </c>
      <c r="C699" s="2" t="s">
        <v>11</v>
      </c>
      <c r="D699" s="5">
        <v>109</v>
      </c>
      <c r="E699" s="5">
        <v>25</v>
      </c>
      <c r="F699" s="5">
        <v>82</v>
      </c>
      <c r="G699" s="5">
        <v>45</v>
      </c>
      <c r="H699" s="5">
        <v>25</v>
      </c>
      <c r="I699" s="5">
        <v>286</v>
      </c>
      <c r="J699" s="6">
        <v>32617</v>
      </c>
      <c r="K699" s="6">
        <v>7481</v>
      </c>
      <c r="L699" s="6">
        <v>24538</v>
      </c>
      <c r="M699" s="6">
        <v>13466</v>
      </c>
      <c r="N699" s="6">
        <v>7481</v>
      </c>
      <c r="O699" s="6">
        <v>85583</v>
      </c>
    </row>
    <row r="700" spans="1:15" ht="11.25" customHeight="1" x14ac:dyDescent="0.2">
      <c r="A700" s="264"/>
      <c r="B700" s="3" t="s">
        <v>14</v>
      </c>
      <c r="C700" s="2" t="s">
        <v>10</v>
      </c>
      <c r="D700" s="5">
        <v>270</v>
      </c>
      <c r="E700" s="5">
        <v>67</v>
      </c>
      <c r="F700" s="5">
        <v>198</v>
      </c>
      <c r="G700" s="5">
        <v>88</v>
      </c>
      <c r="H700" s="5">
        <v>49</v>
      </c>
      <c r="I700" s="5">
        <v>672</v>
      </c>
      <c r="J700" s="6">
        <v>26345</v>
      </c>
      <c r="K700" s="6">
        <v>6538</v>
      </c>
      <c r="L700" s="6">
        <v>19320</v>
      </c>
      <c r="M700" s="6">
        <v>8587</v>
      </c>
      <c r="N700" s="6">
        <v>4781</v>
      </c>
      <c r="O700" s="6">
        <v>65571</v>
      </c>
    </row>
    <row r="701" spans="1:15" ht="11.25" customHeight="1" x14ac:dyDescent="0.2">
      <c r="A701" s="264"/>
      <c r="B701" s="3" t="s">
        <v>14</v>
      </c>
      <c r="C701" s="2" t="s">
        <v>11</v>
      </c>
      <c r="D701" s="5">
        <v>264</v>
      </c>
      <c r="E701" s="5">
        <v>51</v>
      </c>
      <c r="F701" s="5">
        <v>211</v>
      </c>
      <c r="G701" s="5">
        <v>106</v>
      </c>
      <c r="H701" s="5">
        <v>55</v>
      </c>
      <c r="I701" s="5">
        <v>687</v>
      </c>
      <c r="J701" s="6">
        <v>46905</v>
      </c>
      <c r="K701" s="6">
        <v>9061</v>
      </c>
      <c r="L701" s="6">
        <v>37489</v>
      </c>
      <c r="M701" s="6">
        <v>18833</v>
      </c>
      <c r="N701" s="6">
        <v>9772</v>
      </c>
      <c r="O701" s="6">
        <v>122060</v>
      </c>
    </row>
    <row r="702" spans="1:15" ht="11.25" customHeight="1" x14ac:dyDescent="0.2">
      <c r="A702" s="264"/>
      <c r="B702" s="3" t="s">
        <v>15</v>
      </c>
      <c r="C702" s="2" t="s">
        <v>10</v>
      </c>
      <c r="D702" s="6">
        <v>3219</v>
      </c>
      <c r="E702" s="5">
        <v>746</v>
      </c>
      <c r="F702" s="6">
        <v>1940</v>
      </c>
      <c r="G702" s="5">
        <v>602</v>
      </c>
      <c r="H702" s="5">
        <v>356</v>
      </c>
      <c r="I702" s="6">
        <v>6863</v>
      </c>
      <c r="J702" s="6">
        <v>287661</v>
      </c>
      <c r="K702" s="6">
        <v>66665</v>
      </c>
      <c r="L702" s="6">
        <v>173365</v>
      </c>
      <c r="M702" s="6">
        <v>53797</v>
      </c>
      <c r="N702" s="6">
        <v>31813</v>
      </c>
      <c r="O702" s="6">
        <v>613301</v>
      </c>
    </row>
    <row r="703" spans="1:15" ht="11.25" customHeight="1" x14ac:dyDescent="0.2">
      <c r="A703" s="264"/>
      <c r="B703" s="3" t="s">
        <v>16</v>
      </c>
      <c r="C703" s="2" t="s">
        <v>11</v>
      </c>
      <c r="D703" s="6">
        <v>2214</v>
      </c>
      <c r="E703" s="5">
        <v>424</v>
      </c>
      <c r="F703" s="6">
        <v>1062</v>
      </c>
      <c r="G703" s="5">
        <v>280</v>
      </c>
      <c r="H703" s="5">
        <v>235</v>
      </c>
      <c r="I703" s="6">
        <v>4215</v>
      </c>
      <c r="J703" s="6">
        <v>394950</v>
      </c>
      <c r="K703" s="6">
        <v>75636</v>
      </c>
      <c r="L703" s="6">
        <v>189448</v>
      </c>
      <c r="M703" s="6">
        <v>49948</v>
      </c>
      <c r="N703" s="6">
        <v>41921</v>
      </c>
      <c r="O703" s="6">
        <v>751903</v>
      </c>
    </row>
    <row r="704" spans="1:15" ht="11.25" customHeight="1" x14ac:dyDescent="0.2">
      <c r="A704" s="264"/>
      <c r="B704" s="3" t="s">
        <v>17</v>
      </c>
      <c r="C704" s="2" t="s">
        <v>10</v>
      </c>
      <c r="D704" s="6">
        <v>1008</v>
      </c>
      <c r="E704" s="5">
        <v>128</v>
      </c>
      <c r="F704" s="5">
        <v>481</v>
      </c>
      <c r="G704" s="5">
        <v>81</v>
      </c>
      <c r="H704" s="5">
        <v>51</v>
      </c>
      <c r="I704" s="6">
        <v>1749</v>
      </c>
      <c r="J704" s="6">
        <v>161058</v>
      </c>
      <c r="K704" s="6">
        <v>20452</v>
      </c>
      <c r="L704" s="6">
        <v>76854</v>
      </c>
      <c r="M704" s="6">
        <v>12942</v>
      </c>
      <c r="N704" s="6">
        <v>8149</v>
      </c>
      <c r="O704" s="6">
        <v>279455</v>
      </c>
    </row>
    <row r="705" spans="1:15" ht="11.25" customHeight="1" x14ac:dyDescent="0.2">
      <c r="A705" s="264"/>
      <c r="B705" s="3" t="s">
        <v>18</v>
      </c>
      <c r="C705" s="2" t="s">
        <v>11</v>
      </c>
      <c r="D705" s="6">
        <v>2450</v>
      </c>
      <c r="E705" s="5">
        <v>208</v>
      </c>
      <c r="F705" s="6">
        <v>1103</v>
      </c>
      <c r="G705" s="5">
        <v>185</v>
      </c>
      <c r="H705" s="5">
        <v>83</v>
      </c>
      <c r="I705" s="6">
        <v>4029</v>
      </c>
      <c r="J705" s="6">
        <v>484759</v>
      </c>
      <c r="K705" s="6">
        <v>41155</v>
      </c>
      <c r="L705" s="6">
        <v>218240</v>
      </c>
      <c r="M705" s="6">
        <v>36604</v>
      </c>
      <c r="N705" s="6">
        <v>16422</v>
      </c>
      <c r="O705" s="6">
        <v>797180</v>
      </c>
    </row>
    <row r="706" spans="1:15" ht="11.25" customHeight="1" x14ac:dyDescent="0.2">
      <c r="A706" s="265"/>
      <c r="B706" s="266" t="s">
        <v>7</v>
      </c>
      <c r="C706" s="266"/>
      <c r="D706" s="6">
        <v>9662</v>
      </c>
      <c r="E706" s="6">
        <v>1692</v>
      </c>
      <c r="F706" s="6">
        <v>5170</v>
      </c>
      <c r="G706" s="6">
        <v>1426</v>
      </c>
      <c r="H706" s="5">
        <v>881</v>
      </c>
      <c r="I706" s="9">
        <v>18831</v>
      </c>
      <c r="J706" s="6">
        <v>1470643</v>
      </c>
      <c r="K706" s="6">
        <v>239199</v>
      </c>
      <c r="L706" s="6">
        <v>765663</v>
      </c>
      <c r="M706" s="6">
        <v>205252</v>
      </c>
      <c r="N706" s="6">
        <v>128006</v>
      </c>
      <c r="O706" s="11">
        <v>2808763</v>
      </c>
    </row>
    <row r="707" spans="1:15" ht="11.25" customHeight="1" x14ac:dyDescent="0.2">
      <c r="A707" s="263" t="s">
        <v>72</v>
      </c>
      <c r="B707" s="3" t="s">
        <v>9</v>
      </c>
      <c r="C707" s="2" t="s">
        <v>10</v>
      </c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1.25" customHeight="1" x14ac:dyDescent="0.2">
      <c r="A708" s="264"/>
      <c r="B708" s="3" t="s">
        <v>9</v>
      </c>
      <c r="C708" s="2" t="s">
        <v>11</v>
      </c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1.25" customHeight="1" x14ac:dyDescent="0.2">
      <c r="A709" s="264"/>
      <c r="B709" s="3" t="s">
        <v>12</v>
      </c>
      <c r="C709" s="2" t="s">
        <v>10</v>
      </c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1.25" customHeight="1" x14ac:dyDescent="0.2">
      <c r="A710" s="264"/>
      <c r="B710" s="3" t="s">
        <v>12</v>
      </c>
      <c r="C710" s="2" t="s">
        <v>11</v>
      </c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1.25" customHeight="1" x14ac:dyDescent="0.2">
      <c r="A711" s="264"/>
      <c r="B711" s="3" t="s">
        <v>13</v>
      </c>
      <c r="C711" s="2" t="s">
        <v>10</v>
      </c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1.25" customHeight="1" x14ac:dyDescent="0.2">
      <c r="A712" s="264"/>
      <c r="B712" s="3" t="s">
        <v>13</v>
      </c>
      <c r="C712" s="2" t="s">
        <v>11</v>
      </c>
      <c r="D712" s="5">
        <v>1</v>
      </c>
      <c r="E712" s="4"/>
      <c r="F712" s="4"/>
      <c r="G712" s="4"/>
      <c r="H712" s="4"/>
      <c r="I712" s="5">
        <v>1</v>
      </c>
      <c r="J712" s="5">
        <v>299</v>
      </c>
      <c r="K712" s="4"/>
      <c r="L712" s="4"/>
      <c r="M712" s="4"/>
      <c r="N712" s="4"/>
      <c r="O712" s="5">
        <v>299</v>
      </c>
    </row>
    <row r="713" spans="1:15" ht="11.25" customHeight="1" x14ac:dyDescent="0.2">
      <c r="A713" s="264"/>
      <c r="B713" s="3" t="s">
        <v>14</v>
      </c>
      <c r="C713" s="2" t="s">
        <v>10</v>
      </c>
      <c r="D713" s="5">
        <v>28</v>
      </c>
      <c r="E713" s="5">
        <v>143</v>
      </c>
      <c r="F713" s="5">
        <v>41</v>
      </c>
      <c r="G713" s="5">
        <v>7</v>
      </c>
      <c r="H713" s="5">
        <v>10</v>
      </c>
      <c r="I713" s="5">
        <v>229</v>
      </c>
      <c r="J713" s="6">
        <v>2732</v>
      </c>
      <c r="K713" s="6">
        <v>13953</v>
      </c>
      <c r="L713" s="6">
        <v>4001</v>
      </c>
      <c r="M713" s="5">
        <v>683</v>
      </c>
      <c r="N713" s="5">
        <v>976</v>
      </c>
      <c r="O713" s="6">
        <v>22345</v>
      </c>
    </row>
    <row r="714" spans="1:15" ht="11.25" customHeight="1" x14ac:dyDescent="0.2">
      <c r="A714" s="264"/>
      <c r="B714" s="3" t="s">
        <v>14</v>
      </c>
      <c r="C714" s="2" t="s">
        <v>11</v>
      </c>
      <c r="D714" s="5">
        <v>24</v>
      </c>
      <c r="E714" s="5">
        <v>118</v>
      </c>
      <c r="F714" s="5">
        <v>41</v>
      </c>
      <c r="G714" s="5">
        <v>5</v>
      </c>
      <c r="H714" s="5">
        <v>3</v>
      </c>
      <c r="I714" s="5">
        <v>191</v>
      </c>
      <c r="J714" s="6">
        <v>4264</v>
      </c>
      <c r="K714" s="6">
        <v>20965</v>
      </c>
      <c r="L714" s="6">
        <v>7285</v>
      </c>
      <c r="M714" s="5">
        <v>888</v>
      </c>
      <c r="N714" s="5">
        <v>533</v>
      </c>
      <c r="O714" s="6">
        <v>33935</v>
      </c>
    </row>
    <row r="715" spans="1:15" ht="11.25" customHeight="1" x14ac:dyDescent="0.2">
      <c r="A715" s="264"/>
      <c r="B715" s="3" t="s">
        <v>15</v>
      </c>
      <c r="C715" s="2" t="s">
        <v>10</v>
      </c>
      <c r="D715" s="6">
        <v>1543</v>
      </c>
      <c r="E715" s="6">
        <v>4227</v>
      </c>
      <c r="F715" s="6">
        <v>2101</v>
      </c>
      <c r="G715" s="5">
        <v>418</v>
      </c>
      <c r="H715" s="5">
        <v>293</v>
      </c>
      <c r="I715" s="6">
        <v>8582</v>
      </c>
      <c r="J715" s="6">
        <v>137888</v>
      </c>
      <c r="K715" s="6">
        <v>377740</v>
      </c>
      <c r="L715" s="6">
        <v>187753</v>
      </c>
      <c r="M715" s="6">
        <v>37354</v>
      </c>
      <c r="N715" s="6">
        <v>26184</v>
      </c>
      <c r="O715" s="6">
        <v>766919</v>
      </c>
    </row>
    <row r="716" spans="1:15" ht="11.25" customHeight="1" x14ac:dyDescent="0.2">
      <c r="A716" s="264"/>
      <c r="B716" s="3" t="s">
        <v>16</v>
      </c>
      <c r="C716" s="2" t="s">
        <v>11</v>
      </c>
      <c r="D716" s="6">
        <v>1091</v>
      </c>
      <c r="E716" s="6">
        <v>3609</v>
      </c>
      <c r="F716" s="6">
        <v>1919</v>
      </c>
      <c r="G716" s="5">
        <v>313</v>
      </c>
      <c r="H716" s="5">
        <v>143</v>
      </c>
      <c r="I716" s="6">
        <v>7075</v>
      </c>
      <c r="J716" s="6">
        <v>194621</v>
      </c>
      <c r="K716" s="6">
        <v>643800</v>
      </c>
      <c r="L716" s="6">
        <v>342326</v>
      </c>
      <c r="M716" s="6">
        <v>55835</v>
      </c>
      <c r="N716" s="6">
        <v>25509</v>
      </c>
      <c r="O716" s="6">
        <v>1262091</v>
      </c>
    </row>
    <row r="717" spans="1:15" ht="11.25" customHeight="1" x14ac:dyDescent="0.2">
      <c r="A717" s="264"/>
      <c r="B717" s="3" t="s">
        <v>17</v>
      </c>
      <c r="C717" s="2" t="s">
        <v>10</v>
      </c>
      <c r="D717" s="5">
        <v>343</v>
      </c>
      <c r="E717" s="6">
        <v>1130</v>
      </c>
      <c r="F717" s="5">
        <v>572</v>
      </c>
      <c r="G717" s="5">
        <v>72</v>
      </c>
      <c r="H717" s="5">
        <v>81</v>
      </c>
      <c r="I717" s="6">
        <v>2198</v>
      </c>
      <c r="J717" s="6">
        <v>54805</v>
      </c>
      <c r="K717" s="6">
        <v>180551</v>
      </c>
      <c r="L717" s="6">
        <v>91394</v>
      </c>
      <c r="M717" s="6">
        <v>11504</v>
      </c>
      <c r="N717" s="6">
        <v>12942</v>
      </c>
      <c r="O717" s="6">
        <v>351196</v>
      </c>
    </row>
    <row r="718" spans="1:15" ht="11.25" customHeight="1" x14ac:dyDescent="0.2">
      <c r="A718" s="264"/>
      <c r="B718" s="3" t="s">
        <v>18</v>
      </c>
      <c r="C718" s="2" t="s">
        <v>11</v>
      </c>
      <c r="D718" s="5">
        <v>872</v>
      </c>
      <c r="E718" s="6">
        <v>2948</v>
      </c>
      <c r="F718" s="6">
        <v>1476</v>
      </c>
      <c r="G718" s="5">
        <v>152</v>
      </c>
      <c r="H718" s="5">
        <v>207</v>
      </c>
      <c r="I718" s="6">
        <v>5655</v>
      </c>
      <c r="J718" s="6">
        <v>172535</v>
      </c>
      <c r="K718" s="6">
        <v>583294</v>
      </c>
      <c r="L718" s="6">
        <v>292043</v>
      </c>
      <c r="M718" s="6">
        <v>30075</v>
      </c>
      <c r="N718" s="6">
        <v>40957</v>
      </c>
      <c r="O718" s="6">
        <v>1118904</v>
      </c>
    </row>
    <row r="719" spans="1:15" ht="11.25" customHeight="1" x14ac:dyDescent="0.2">
      <c r="A719" s="265"/>
      <c r="B719" s="266" t="s">
        <v>7</v>
      </c>
      <c r="C719" s="266"/>
      <c r="D719" s="6">
        <v>3902</v>
      </c>
      <c r="E719" s="6">
        <v>12175</v>
      </c>
      <c r="F719" s="6">
        <v>6150</v>
      </c>
      <c r="G719" s="5">
        <v>967</v>
      </c>
      <c r="H719" s="5">
        <v>737</v>
      </c>
      <c r="I719" s="9">
        <v>23931</v>
      </c>
      <c r="J719" s="6">
        <v>567144</v>
      </c>
      <c r="K719" s="6">
        <v>1820303</v>
      </c>
      <c r="L719" s="6">
        <v>924802</v>
      </c>
      <c r="M719" s="6">
        <v>136339</v>
      </c>
      <c r="N719" s="6">
        <v>107101</v>
      </c>
      <c r="O719" s="11">
        <v>3555689</v>
      </c>
    </row>
    <row r="720" spans="1:15" ht="11.25" customHeight="1" x14ac:dyDescent="0.2">
      <c r="A720" s="263" t="s">
        <v>73</v>
      </c>
      <c r="B720" s="3" t="s">
        <v>9</v>
      </c>
      <c r="C720" s="2" t="s">
        <v>10</v>
      </c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1.25" customHeight="1" x14ac:dyDescent="0.2">
      <c r="A721" s="264"/>
      <c r="B721" s="3" t="s">
        <v>9</v>
      </c>
      <c r="C721" s="2" t="s">
        <v>11</v>
      </c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1.25" customHeight="1" x14ac:dyDescent="0.2">
      <c r="A722" s="264"/>
      <c r="B722" s="3" t="s">
        <v>12</v>
      </c>
      <c r="C722" s="2" t="s">
        <v>10</v>
      </c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1.25" customHeight="1" x14ac:dyDescent="0.2">
      <c r="A723" s="264"/>
      <c r="B723" s="3" t="s">
        <v>12</v>
      </c>
      <c r="C723" s="2" t="s">
        <v>11</v>
      </c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1.25" customHeight="1" x14ac:dyDescent="0.2">
      <c r="A724" s="264"/>
      <c r="B724" s="3" t="s">
        <v>13</v>
      </c>
      <c r="C724" s="2" t="s">
        <v>10</v>
      </c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1.25" customHeight="1" x14ac:dyDescent="0.2">
      <c r="A725" s="264"/>
      <c r="B725" s="3" t="s">
        <v>13</v>
      </c>
      <c r="C725" s="2" t="s">
        <v>11</v>
      </c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1.25" customHeight="1" x14ac:dyDescent="0.2">
      <c r="A726" s="264"/>
      <c r="B726" s="3" t="s">
        <v>14</v>
      </c>
      <c r="C726" s="2" t="s">
        <v>10</v>
      </c>
      <c r="D726" s="5">
        <v>12</v>
      </c>
      <c r="E726" s="5">
        <v>11</v>
      </c>
      <c r="F726" s="4"/>
      <c r="G726" s="4"/>
      <c r="H726" s="5">
        <v>8</v>
      </c>
      <c r="I726" s="5">
        <v>31</v>
      </c>
      <c r="J726" s="6">
        <v>1171</v>
      </c>
      <c r="K726" s="6">
        <v>1073</v>
      </c>
      <c r="L726" s="4"/>
      <c r="M726" s="4"/>
      <c r="N726" s="5">
        <v>781</v>
      </c>
      <c r="O726" s="6">
        <v>3025</v>
      </c>
    </row>
    <row r="727" spans="1:15" ht="11.25" customHeight="1" x14ac:dyDescent="0.2">
      <c r="A727" s="264"/>
      <c r="B727" s="3" t="s">
        <v>14</v>
      </c>
      <c r="C727" s="2" t="s">
        <v>11</v>
      </c>
      <c r="D727" s="5">
        <v>9</v>
      </c>
      <c r="E727" s="5">
        <v>12</v>
      </c>
      <c r="F727" s="4"/>
      <c r="G727" s="4"/>
      <c r="H727" s="5">
        <v>13</v>
      </c>
      <c r="I727" s="5">
        <v>34</v>
      </c>
      <c r="J727" s="6">
        <v>1599</v>
      </c>
      <c r="K727" s="6">
        <v>2132</v>
      </c>
      <c r="L727" s="4"/>
      <c r="M727" s="4"/>
      <c r="N727" s="6">
        <v>2310</v>
      </c>
      <c r="O727" s="6">
        <v>6041</v>
      </c>
    </row>
    <row r="728" spans="1:15" ht="11.25" customHeight="1" x14ac:dyDescent="0.2">
      <c r="A728" s="264"/>
      <c r="B728" s="3" t="s">
        <v>15</v>
      </c>
      <c r="C728" s="2" t="s">
        <v>10</v>
      </c>
      <c r="D728" s="5">
        <v>619</v>
      </c>
      <c r="E728" s="5">
        <v>641</v>
      </c>
      <c r="F728" s="5">
        <v>128</v>
      </c>
      <c r="G728" s="5">
        <v>32</v>
      </c>
      <c r="H728" s="6">
        <v>1159</v>
      </c>
      <c r="I728" s="6">
        <v>2579</v>
      </c>
      <c r="J728" s="6">
        <v>55316</v>
      </c>
      <c r="K728" s="6">
        <v>57282</v>
      </c>
      <c r="L728" s="6">
        <v>11439</v>
      </c>
      <c r="M728" s="6">
        <v>2860</v>
      </c>
      <c r="N728" s="6">
        <v>103572</v>
      </c>
      <c r="O728" s="6">
        <v>230469</v>
      </c>
    </row>
    <row r="729" spans="1:15" ht="11.25" customHeight="1" x14ac:dyDescent="0.2">
      <c r="A729" s="264"/>
      <c r="B729" s="3" t="s">
        <v>16</v>
      </c>
      <c r="C729" s="2" t="s">
        <v>11</v>
      </c>
      <c r="D729" s="5">
        <v>342</v>
      </c>
      <c r="E729" s="5">
        <v>348</v>
      </c>
      <c r="F729" s="5">
        <v>56</v>
      </c>
      <c r="G729" s="5">
        <v>13</v>
      </c>
      <c r="H729" s="5">
        <v>600</v>
      </c>
      <c r="I729" s="6">
        <v>1359</v>
      </c>
      <c r="J729" s="6">
        <v>61009</v>
      </c>
      <c r="K729" s="6">
        <v>62079</v>
      </c>
      <c r="L729" s="6">
        <v>9990</v>
      </c>
      <c r="M729" s="6">
        <v>2319</v>
      </c>
      <c r="N729" s="6">
        <v>107032</v>
      </c>
      <c r="O729" s="6">
        <v>242429</v>
      </c>
    </row>
    <row r="730" spans="1:15" ht="11.25" customHeight="1" x14ac:dyDescent="0.2">
      <c r="A730" s="264"/>
      <c r="B730" s="3" t="s">
        <v>17</v>
      </c>
      <c r="C730" s="2" t="s">
        <v>10</v>
      </c>
      <c r="D730" s="5">
        <v>110</v>
      </c>
      <c r="E730" s="5">
        <v>124</v>
      </c>
      <c r="F730" s="5">
        <v>18</v>
      </c>
      <c r="G730" s="5">
        <v>6</v>
      </c>
      <c r="H730" s="5">
        <v>289</v>
      </c>
      <c r="I730" s="5">
        <v>547</v>
      </c>
      <c r="J730" s="6">
        <v>17576</v>
      </c>
      <c r="K730" s="6">
        <v>19813</v>
      </c>
      <c r="L730" s="6">
        <v>2876</v>
      </c>
      <c r="M730" s="5">
        <v>959</v>
      </c>
      <c r="N730" s="6">
        <v>46176</v>
      </c>
      <c r="O730" s="6">
        <v>87400</v>
      </c>
    </row>
    <row r="731" spans="1:15" ht="11.25" customHeight="1" x14ac:dyDescent="0.2">
      <c r="A731" s="264"/>
      <c r="B731" s="3" t="s">
        <v>18</v>
      </c>
      <c r="C731" s="2" t="s">
        <v>11</v>
      </c>
      <c r="D731" s="5">
        <v>231</v>
      </c>
      <c r="E731" s="5">
        <v>285</v>
      </c>
      <c r="F731" s="5">
        <v>41</v>
      </c>
      <c r="G731" s="5">
        <v>15</v>
      </c>
      <c r="H731" s="5">
        <v>500</v>
      </c>
      <c r="I731" s="6">
        <v>1072</v>
      </c>
      <c r="J731" s="6">
        <v>45706</v>
      </c>
      <c r="K731" s="6">
        <v>56390</v>
      </c>
      <c r="L731" s="6">
        <v>8112</v>
      </c>
      <c r="M731" s="6">
        <v>2968</v>
      </c>
      <c r="N731" s="6">
        <v>98930</v>
      </c>
      <c r="O731" s="6">
        <v>212106</v>
      </c>
    </row>
    <row r="732" spans="1:15" ht="11.25" customHeight="1" x14ac:dyDescent="0.2">
      <c r="A732" s="265"/>
      <c r="B732" s="266" t="s">
        <v>7</v>
      </c>
      <c r="C732" s="266"/>
      <c r="D732" s="6">
        <v>1323</v>
      </c>
      <c r="E732" s="6">
        <v>1421</v>
      </c>
      <c r="F732" s="5">
        <v>243</v>
      </c>
      <c r="G732" s="5">
        <v>66</v>
      </c>
      <c r="H732" s="6">
        <v>2569</v>
      </c>
      <c r="I732" s="9">
        <v>5622</v>
      </c>
      <c r="J732" s="6">
        <v>182377</v>
      </c>
      <c r="K732" s="6">
        <v>198769</v>
      </c>
      <c r="L732" s="6">
        <v>32417</v>
      </c>
      <c r="M732" s="6">
        <v>9106</v>
      </c>
      <c r="N732" s="6">
        <v>358801</v>
      </c>
      <c r="O732" s="11">
        <v>781470</v>
      </c>
    </row>
    <row r="733" spans="1:15" ht="11.25" customHeight="1" x14ac:dyDescent="0.2">
      <c r="A733" s="263" t="s">
        <v>74</v>
      </c>
      <c r="B733" s="3" t="s">
        <v>9</v>
      </c>
      <c r="C733" s="2" t="s">
        <v>10</v>
      </c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1.25" customHeight="1" x14ac:dyDescent="0.2">
      <c r="A734" s="264"/>
      <c r="B734" s="3" t="s">
        <v>9</v>
      </c>
      <c r="C734" s="2" t="s">
        <v>11</v>
      </c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1.25" customHeight="1" x14ac:dyDescent="0.2">
      <c r="A735" s="264"/>
      <c r="B735" s="3" t="s">
        <v>12</v>
      </c>
      <c r="C735" s="2" t="s">
        <v>10</v>
      </c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1.25" customHeight="1" x14ac:dyDescent="0.2">
      <c r="A736" s="264"/>
      <c r="B736" s="3" t="s">
        <v>12</v>
      </c>
      <c r="C736" s="2" t="s">
        <v>11</v>
      </c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1.25" customHeight="1" x14ac:dyDescent="0.2">
      <c r="A737" s="264"/>
      <c r="B737" s="3" t="s">
        <v>13</v>
      </c>
      <c r="C737" s="2" t="s">
        <v>10</v>
      </c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1.25" customHeight="1" x14ac:dyDescent="0.2">
      <c r="A738" s="264"/>
      <c r="B738" s="3" t="s">
        <v>13</v>
      </c>
      <c r="C738" s="2" t="s">
        <v>11</v>
      </c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1.25" customHeight="1" x14ac:dyDescent="0.2">
      <c r="A739" s="264"/>
      <c r="B739" s="3" t="s">
        <v>14</v>
      </c>
      <c r="C739" s="2" t="s">
        <v>10</v>
      </c>
      <c r="D739" s="4"/>
      <c r="E739" s="4"/>
      <c r="F739" s="5">
        <v>2</v>
      </c>
      <c r="G739" s="4"/>
      <c r="H739" s="5">
        <v>9</v>
      </c>
      <c r="I739" s="5">
        <v>11</v>
      </c>
      <c r="J739" s="4"/>
      <c r="K739" s="4"/>
      <c r="L739" s="5">
        <v>195</v>
      </c>
      <c r="M739" s="4"/>
      <c r="N739" s="5">
        <v>878</v>
      </c>
      <c r="O739" s="6">
        <v>1073</v>
      </c>
    </row>
    <row r="740" spans="1:15" ht="11.25" customHeight="1" x14ac:dyDescent="0.2">
      <c r="A740" s="264"/>
      <c r="B740" s="3" t="s">
        <v>14</v>
      </c>
      <c r="C740" s="2" t="s">
        <v>11</v>
      </c>
      <c r="D740" s="4"/>
      <c r="E740" s="4"/>
      <c r="F740" s="5">
        <v>7</v>
      </c>
      <c r="G740" s="4"/>
      <c r="H740" s="5">
        <v>8</v>
      </c>
      <c r="I740" s="5">
        <v>15</v>
      </c>
      <c r="J740" s="4"/>
      <c r="K740" s="4"/>
      <c r="L740" s="6">
        <v>1244</v>
      </c>
      <c r="M740" s="4"/>
      <c r="N740" s="6">
        <v>1421</v>
      </c>
      <c r="O740" s="6">
        <v>2665</v>
      </c>
    </row>
    <row r="741" spans="1:15" ht="11.25" customHeight="1" x14ac:dyDescent="0.2">
      <c r="A741" s="264"/>
      <c r="B741" s="3" t="s">
        <v>15</v>
      </c>
      <c r="C741" s="2" t="s">
        <v>10</v>
      </c>
      <c r="D741" s="5">
        <v>2</v>
      </c>
      <c r="E741" s="5">
        <v>8</v>
      </c>
      <c r="F741" s="5">
        <v>717</v>
      </c>
      <c r="G741" s="5">
        <v>12</v>
      </c>
      <c r="H741" s="5">
        <v>820</v>
      </c>
      <c r="I741" s="6">
        <v>1559</v>
      </c>
      <c r="J741" s="5">
        <v>179</v>
      </c>
      <c r="K741" s="5">
        <v>715</v>
      </c>
      <c r="L741" s="6">
        <v>64074</v>
      </c>
      <c r="M741" s="6">
        <v>1072</v>
      </c>
      <c r="N741" s="6">
        <v>73278</v>
      </c>
      <c r="O741" s="6">
        <v>139318</v>
      </c>
    </row>
    <row r="742" spans="1:15" ht="11.25" customHeight="1" x14ac:dyDescent="0.2">
      <c r="A742" s="264"/>
      <c r="B742" s="3" t="s">
        <v>16</v>
      </c>
      <c r="C742" s="2" t="s">
        <v>11</v>
      </c>
      <c r="D742" s="5">
        <v>6</v>
      </c>
      <c r="E742" s="5">
        <v>4</v>
      </c>
      <c r="F742" s="5">
        <v>391</v>
      </c>
      <c r="G742" s="5">
        <v>4</v>
      </c>
      <c r="H742" s="5">
        <v>343</v>
      </c>
      <c r="I742" s="5">
        <v>748</v>
      </c>
      <c r="J742" s="6">
        <v>1070</v>
      </c>
      <c r="K742" s="5">
        <v>714</v>
      </c>
      <c r="L742" s="6">
        <v>69750</v>
      </c>
      <c r="M742" s="5">
        <v>714</v>
      </c>
      <c r="N742" s="6">
        <v>61187</v>
      </c>
      <c r="O742" s="6">
        <v>133435</v>
      </c>
    </row>
    <row r="743" spans="1:15" ht="11.25" customHeight="1" x14ac:dyDescent="0.2">
      <c r="A743" s="264"/>
      <c r="B743" s="3" t="s">
        <v>17</v>
      </c>
      <c r="C743" s="2" t="s">
        <v>10</v>
      </c>
      <c r="D743" s="4"/>
      <c r="E743" s="4"/>
      <c r="F743" s="5">
        <v>165</v>
      </c>
      <c r="G743" s="4"/>
      <c r="H743" s="5">
        <v>352</v>
      </c>
      <c r="I743" s="5">
        <v>517</v>
      </c>
      <c r="J743" s="4"/>
      <c r="K743" s="4"/>
      <c r="L743" s="6">
        <v>26364</v>
      </c>
      <c r="M743" s="4"/>
      <c r="N743" s="6">
        <v>56243</v>
      </c>
      <c r="O743" s="6">
        <v>82607</v>
      </c>
    </row>
    <row r="744" spans="1:15" ht="11.25" customHeight="1" x14ac:dyDescent="0.2">
      <c r="A744" s="264"/>
      <c r="B744" s="3" t="s">
        <v>18</v>
      </c>
      <c r="C744" s="2" t="s">
        <v>11</v>
      </c>
      <c r="D744" s="4"/>
      <c r="E744" s="5">
        <v>1</v>
      </c>
      <c r="F744" s="5">
        <v>253</v>
      </c>
      <c r="G744" s="5">
        <v>5</v>
      </c>
      <c r="H744" s="5">
        <v>644</v>
      </c>
      <c r="I744" s="5">
        <v>903</v>
      </c>
      <c r="J744" s="4"/>
      <c r="K744" s="5">
        <v>198</v>
      </c>
      <c r="L744" s="6">
        <v>50059</v>
      </c>
      <c r="M744" s="5">
        <v>989</v>
      </c>
      <c r="N744" s="6">
        <v>127422</v>
      </c>
      <c r="O744" s="6">
        <v>178668</v>
      </c>
    </row>
    <row r="745" spans="1:15" ht="11.25" customHeight="1" x14ac:dyDescent="0.2">
      <c r="A745" s="265"/>
      <c r="B745" s="266" t="s">
        <v>7</v>
      </c>
      <c r="C745" s="266"/>
      <c r="D745" s="5">
        <v>8</v>
      </c>
      <c r="E745" s="5">
        <v>13</v>
      </c>
      <c r="F745" s="6">
        <v>1535</v>
      </c>
      <c r="G745" s="5">
        <v>21</v>
      </c>
      <c r="H745" s="6">
        <v>2176</v>
      </c>
      <c r="I745" s="9">
        <v>3753</v>
      </c>
      <c r="J745" s="6">
        <v>1249</v>
      </c>
      <c r="K745" s="6">
        <v>1627</v>
      </c>
      <c r="L745" s="6">
        <v>211686</v>
      </c>
      <c r="M745" s="6">
        <v>2775</v>
      </c>
      <c r="N745" s="6">
        <v>320429</v>
      </c>
      <c r="O745" s="11">
        <v>537766</v>
      </c>
    </row>
    <row r="746" spans="1:15" ht="11.25" customHeight="1" x14ac:dyDescent="0.2">
      <c r="A746" s="263" t="s">
        <v>75</v>
      </c>
      <c r="B746" s="3" t="s">
        <v>9</v>
      </c>
      <c r="C746" s="2" t="s">
        <v>10</v>
      </c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1.25" customHeight="1" x14ac:dyDescent="0.2">
      <c r="A747" s="264"/>
      <c r="B747" s="3" t="s">
        <v>9</v>
      </c>
      <c r="C747" s="2" t="s">
        <v>11</v>
      </c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1.25" customHeight="1" x14ac:dyDescent="0.2">
      <c r="A748" s="264"/>
      <c r="B748" s="3" t="s">
        <v>12</v>
      </c>
      <c r="C748" s="2" t="s">
        <v>10</v>
      </c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1.25" customHeight="1" x14ac:dyDescent="0.2">
      <c r="A749" s="264"/>
      <c r="B749" s="3" t="s">
        <v>12</v>
      </c>
      <c r="C749" s="2" t="s">
        <v>11</v>
      </c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1.25" customHeight="1" x14ac:dyDescent="0.2">
      <c r="A750" s="264"/>
      <c r="B750" s="3" t="s">
        <v>13</v>
      </c>
      <c r="C750" s="2" t="s">
        <v>10</v>
      </c>
      <c r="D750" s="5">
        <v>14</v>
      </c>
      <c r="E750" s="5">
        <v>8</v>
      </c>
      <c r="F750" s="5">
        <v>5</v>
      </c>
      <c r="G750" s="5">
        <v>5</v>
      </c>
      <c r="H750" s="5">
        <v>2</v>
      </c>
      <c r="I750" s="5">
        <v>34</v>
      </c>
      <c r="J750" s="6">
        <v>3976</v>
      </c>
      <c r="K750" s="6">
        <v>2272</v>
      </c>
      <c r="L750" s="6">
        <v>1420</v>
      </c>
      <c r="M750" s="6">
        <v>1420</v>
      </c>
      <c r="N750" s="5">
        <v>568</v>
      </c>
      <c r="O750" s="6">
        <v>9656</v>
      </c>
    </row>
    <row r="751" spans="1:15" ht="11.25" customHeight="1" x14ac:dyDescent="0.2">
      <c r="A751" s="264"/>
      <c r="B751" s="3" t="s">
        <v>13</v>
      </c>
      <c r="C751" s="2" t="s">
        <v>11</v>
      </c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1.25" customHeight="1" x14ac:dyDescent="0.2">
      <c r="A752" s="264"/>
      <c r="B752" s="3" t="s">
        <v>14</v>
      </c>
      <c r="C752" s="2" t="s">
        <v>10</v>
      </c>
      <c r="D752" s="5">
        <v>7</v>
      </c>
      <c r="E752" s="5">
        <v>2</v>
      </c>
      <c r="F752" s="5">
        <v>3</v>
      </c>
      <c r="G752" s="4"/>
      <c r="H752" s="5">
        <v>3</v>
      </c>
      <c r="I752" s="5">
        <v>15</v>
      </c>
      <c r="J752" s="5">
        <v>683</v>
      </c>
      <c r="K752" s="5">
        <v>195</v>
      </c>
      <c r="L752" s="5">
        <v>293</v>
      </c>
      <c r="M752" s="4"/>
      <c r="N752" s="5">
        <v>293</v>
      </c>
      <c r="O752" s="6">
        <v>1464</v>
      </c>
    </row>
    <row r="753" spans="1:15" ht="11.25" customHeight="1" x14ac:dyDescent="0.2">
      <c r="A753" s="264"/>
      <c r="B753" s="3" t="s">
        <v>14</v>
      </c>
      <c r="C753" s="2" t="s">
        <v>11</v>
      </c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1.25" customHeight="1" x14ac:dyDescent="0.2">
      <c r="A754" s="264"/>
      <c r="B754" s="3" t="s">
        <v>15</v>
      </c>
      <c r="C754" s="2" t="s">
        <v>10</v>
      </c>
      <c r="D754" s="5">
        <v>105</v>
      </c>
      <c r="E754" s="5">
        <v>36</v>
      </c>
      <c r="F754" s="5">
        <v>29</v>
      </c>
      <c r="G754" s="5">
        <v>18</v>
      </c>
      <c r="H754" s="5">
        <v>9</v>
      </c>
      <c r="I754" s="5">
        <v>197</v>
      </c>
      <c r="J754" s="6">
        <v>9383</v>
      </c>
      <c r="K754" s="6">
        <v>3217</v>
      </c>
      <c r="L754" s="6">
        <v>2592</v>
      </c>
      <c r="M754" s="6">
        <v>1609</v>
      </c>
      <c r="N754" s="5">
        <v>804</v>
      </c>
      <c r="O754" s="6">
        <v>17605</v>
      </c>
    </row>
    <row r="755" spans="1:15" ht="11.25" customHeight="1" x14ac:dyDescent="0.2">
      <c r="A755" s="264"/>
      <c r="B755" s="3" t="s">
        <v>16</v>
      </c>
      <c r="C755" s="2" t="s">
        <v>11</v>
      </c>
      <c r="D755" s="5">
        <v>22</v>
      </c>
      <c r="E755" s="5">
        <v>5</v>
      </c>
      <c r="F755" s="5">
        <v>9</v>
      </c>
      <c r="G755" s="5">
        <v>1</v>
      </c>
      <c r="H755" s="5">
        <v>1</v>
      </c>
      <c r="I755" s="5">
        <v>38</v>
      </c>
      <c r="J755" s="6">
        <v>3925</v>
      </c>
      <c r="K755" s="5">
        <v>892</v>
      </c>
      <c r="L755" s="6">
        <v>1605</v>
      </c>
      <c r="M755" s="5">
        <v>178</v>
      </c>
      <c r="N755" s="5">
        <v>178</v>
      </c>
      <c r="O755" s="6">
        <v>6778</v>
      </c>
    </row>
    <row r="756" spans="1:15" ht="11.25" customHeight="1" x14ac:dyDescent="0.2">
      <c r="A756" s="264"/>
      <c r="B756" s="3" t="s">
        <v>17</v>
      </c>
      <c r="C756" s="2" t="s">
        <v>10</v>
      </c>
      <c r="D756" s="5">
        <v>113</v>
      </c>
      <c r="E756" s="5">
        <v>29</v>
      </c>
      <c r="F756" s="5">
        <v>21</v>
      </c>
      <c r="G756" s="5">
        <v>22</v>
      </c>
      <c r="H756" s="5">
        <v>3</v>
      </c>
      <c r="I756" s="5">
        <v>188</v>
      </c>
      <c r="J756" s="6">
        <v>18055</v>
      </c>
      <c r="K756" s="6">
        <v>4634</v>
      </c>
      <c r="L756" s="6">
        <v>3355</v>
      </c>
      <c r="M756" s="6">
        <v>3515</v>
      </c>
      <c r="N756" s="5">
        <v>479</v>
      </c>
      <c r="O756" s="6">
        <v>30038</v>
      </c>
    </row>
    <row r="757" spans="1:15" ht="11.25" customHeight="1" x14ac:dyDescent="0.2">
      <c r="A757" s="264"/>
      <c r="B757" s="3" t="s">
        <v>18</v>
      </c>
      <c r="C757" s="2" t="s">
        <v>11</v>
      </c>
      <c r="D757" s="5">
        <v>25</v>
      </c>
      <c r="E757" s="5">
        <v>10</v>
      </c>
      <c r="F757" s="5">
        <v>13</v>
      </c>
      <c r="G757" s="5">
        <v>3</v>
      </c>
      <c r="H757" s="5">
        <v>3</v>
      </c>
      <c r="I757" s="5">
        <v>54</v>
      </c>
      <c r="J757" s="6">
        <v>4947</v>
      </c>
      <c r="K757" s="6">
        <v>1979</v>
      </c>
      <c r="L757" s="6">
        <v>2572</v>
      </c>
      <c r="M757" s="5">
        <v>594</v>
      </c>
      <c r="N757" s="5">
        <v>594</v>
      </c>
      <c r="O757" s="6">
        <v>10686</v>
      </c>
    </row>
    <row r="758" spans="1:15" ht="11.25" customHeight="1" x14ac:dyDescent="0.2">
      <c r="A758" s="265"/>
      <c r="B758" s="266" t="s">
        <v>7</v>
      </c>
      <c r="C758" s="266"/>
      <c r="D758" s="5">
        <v>286</v>
      </c>
      <c r="E758" s="5">
        <v>90</v>
      </c>
      <c r="F758" s="5">
        <v>80</v>
      </c>
      <c r="G758" s="5">
        <v>49</v>
      </c>
      <c r="H758" s="5">
        <v>21</v>
      </c>
      <c r="I758" s="10">
        <v>526</v>
      </c>
      <c r="J758" s="6">
        <v>40969</v>
      </c>
      <c r="K758" s="6">
        <v>13189</v>
      </c>
      <c r="L758" s="6">
        <v>11837</v>
      </c>
      <c r="M758" s="6">
        <v>7316</v>
      </c>
      <c r="N758" s="6">
        <v>2916</v>
      </c>
      <c r="O758" s="11">
        <v>76227</v>
      </c>
    </row>
    <row r="759" spans="1:15" ht="11.25" customHeight="1" x14ac:dyDescent="0.2">
      <c r="A759" s="263" t="s">
        <v>76</v>
      </c>
      <c r="B759" s="3" t="s">
        <v>9</v>
      </c>
      <c r="C759" s="2" t="s">
        <v>10</v>
      </c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1.25" customHeight="1" x14ac:dyDescent="0.2">
      <c r="A760" s="264"/>
      <c r="B760" s="3" t="s">
        <v>9</v>
      </c>
      <c r="C760" s="2" t="s">
        <v>11</v>
      </c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1.25" customHeight="1" x14ac:dyDescent="0.2">
      <c r="A761" s="264"/>
      <c r="B761" s="3" t="s">
        <v>12</v>
      </c>
      <c r="C761" s="2" t="s">
        <v>10</v>
      </c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1.25" customHeight="1" x14ac:dyDescent="0.2">
      <c r="A762" s="264"/>
      <c r="B762" s="3" t="s">
        <v>12</v>
      </c>
      <c r="C762" s="2" t="s">
        <v>11</v>
      </c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1.25" customHeight="1" x14ac:dyDescent="0.2">
      <c r="A763" s="264"/>
      <c r="B763" s="3" t="s">
        <v>13</v>
      </c>
      <c r="C763" s="2" t="s">
        <v>10</v>
      </c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1.25" customHeight="1" x14ac:dyDescent="0.2">
      <c r="A764" s="264"/>
      <c r="B764" s="3" t="s">
        <v>13</v>
      </c>
      <c r="C764" s="2" t="s">
        <v>11</v>
      </c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1.25" customHeight="1" x14ac:dyDescent="0.2">
      <c r="A765" s="264"/>
      <c r="B765" s="3" t="s">
        <v>14</v>
      </c>
      <c r="C765" s="2" t="s">
        <v>10</v>
      </c>
      <c r="D765" s="5">
        <v>1</v>
      </c>
      <c r="E765" s="5">
        <v>4</v>
      </c>
      <c r="F765" s="5">
        <v>42</v>
      </c>
      <c r="G765" s="5">
        <v>4</v>
      </c>
      <c r="H765" s="5">
        <v>1</v>
      </c>
      <c r="I765" s="5">
        <v>52</v>
      </c>
      <c r="J765" s="5">
        <v>98</v>
      </c>
      <c r="K765" s="5">
        <v>390</v>
      </c>
      <c r="L765" s="6">
        <v>4098</v>
      </c>
      <c r="M765" s="5">
        <v>390</v>
      </c>
      <c r="N765" s="5">
        <v>98</v>
      </c>
      <c r="O765" s="6">
        <v>5074</v>
      </c>
    </row>
    <row r="766" spans="1:15" ht="11.25" customHeight="1" x14ac:dyDescent="0.2">
      <c r="A766" s="264"/>
      <c r="B766" s="3" t="s">
        <v>14</v>
      </c>
      <c r="C766" s="2" t="s">
        <v>11</v>
      </c>
      <c r="D766" s="5">
        <v>2</v>
      </c>
      <c r="E766" s="5">
        <v>3</v>
      </c>
      <c r="F766" s="5">
        <v>1</v>
      </c>
      <c r="G766" s="4"/>
      <c r="H766" s="4"/>
      <c r="I766" s="5">
        <v>6</v>
      </c>
      <c r="J766" s="5">
        <v>355</v>
      </c>
      <c r="K766" s="5">
        <v>533</v>
      </c>
      <c r="L766" s="5">
        <v>178</v>
      </c>
      <c r="M766" s="4"/>
      <c r="N766" s="4"/>
      <c r="O766" s="6">
        <v>1066</v>
      </c>
    </row>
    <row r="767" spans="1:15" ht="11.25" customHeight="1" x14ac:dyDescent="0.2">
      <c r="A767" s="264"/>
      <c r="B767" s="3" t="s">
        <v>15</v>
      </c>
      <c r="C767" s="2" t="s">
        <v>10</v>
      </c>
      <c r="D767" s="5">
        <v>360</v>
      </c>
      <c r="E767" s="6">
        <v>1248</v>
      </c>
      <c r="F767" s="6">
        <v>2900</v>
      </c>
      <c r="G767" s="5">
        <v>375</v>
      </c>
      <c r="H767" s="5">
        <v>56</v>
      </c>
      <c r="I767" s="6">
        <v>4939</v>
      </c>
      <c r="J767" s="6">
        <v>32171</v>
      </c>
      <c r="K767" s="6">
        <v>111526</v>
      </c>
      <c r="L767" s="6">
        <v>259154</v>
      </c>
      <c r="M767" s="6">
        <v>33511</v>
      </c>
      <c r="N767" s="6">
        <v>5004</v>
      </c>
      <c r="O767" s="6">
        <v>441366</v>
      </c>
    </row>
    <row r="768" spans="1:15" ht="11.25" customHeight="1" x14ac:dyDescent="0.2">
      <c r="A768" s="264"/>
      <c r="B768" s="3" t="s">
        <v>16</v>
      </c>
      <c r="C768" s="2" t="s">
        <v>11</v>
      </c>
      <c r="D768" s="5">
        <v>280</v>
      </c>
      <c r="E768" s="5">
        <v>166</v>
      </c>
      <c r="F768" s="5">
        <v>161</v>
      </c>
      <c r="G768" s="5">
        <v>47</v>
      </c>
      <c r="H768" s="5">
        <v>86</v>
      </c>
      <c r="I768" s="5">
        <v>740</v>
      </c>
      <c r="J768" s="6">
        <v>49948</v>
      </c>
      <c r="K768" s="6">
        <v>29612</v>
      </c>
      <c r="L768" s="6">
        <v>28720</v>
      </c>
      <c r="M768" s="6">
        <v>8384</v>
      </c>
      <c r="N768" s="6">
        <v>15341</v>
      </c>
      <c r="O768" s="6">
        <v>132005</v>
      </c>
    </row>
    <row r="769" spans="1:15" ht="11.25" customHeight="1" x14ac:dyDescent="0.2">
      <c r="A769" s="264"/>
      <c r="B769" s="3" t="s">
        <v>17</v>
      </c>
      <c r="C769" s="2" t="s">
        <v>10</v>
      </c>
      <c r="D769" s="5">
        <v>38</v>
      </c>
      <c r="E769" s="5">
        <v>43</v>
      </c>
      <c r="F769" s="5">
        <v>128</v>
      </c>
      <c r="G769" s="5">
        <v>13</v>
      </c>
      <c r="H769" s="5">
        <v>3</v>
      </c>
      <c r="I769" s="5">
        <v>225</v>
      </c>
      <c r="J769" s="6">
        <v>6072</v>
      </c>
      <c r="K769" s="6">
        <v>6871</v>
      </c>
      <c r="L769" s="6">
        <v>20452</v>
      </c>
      <c r="M769" s="6">
        <v>2077</v>
      </c>
      <c r="N769" s="5">
        <v>479</v>
      </c>
      <c r="O769" s="6">
        <v>35951</v>
      </c>
    </row>
    <row r="770" spans="1:15" ht="11.25" customHeight="1" x14ac:dyDescent="0.2">
      <c r="A770" s="264"/>
      <c r="B770" s="3" t="s">
        <v>18</v>
      </c>
      <c r="C770" s="2" t="s">
        <v>11</v>
      </c>
      <c r="D770" s="5">
        <v>95</v>
      </c>
      <c r="E770" s="5">
        <v>42</v>
      </c>
      <c r="F770" s="5">
        <v>77</v>
      </c>
      <c r="G770" s="5">
        <v>14</v>
      </c>
      <c r="H770" s="5">
        <v>9</v>
      </c>
      <c r="I770" s="5">
        <v>237</v>
      </c>
      <c r="J770" s="6">
        <v>18797</v>
      </c>
      <c r="K770" s="6">
        <v>8310</v>
      </c>
      <c r="L770" s="6">
        <v>15235</v>
      </c>
      <c r="M770" s="6">
        <v>2770</v>
      </c>
      <c r="N770" s="6">
        <v>1781</v>
      </c>
      <c r="O770" s="6">
        <v>46893</v>
      </c>
    </row>
    <row r="771" spans="1:15" ht="11.25" customHeight="1" x14ac:dyDescent="0.2">
      <c r="A771" s="265"/>
      <c r="B771" s="266" t="s">
        <v>7</v>
      </c>
      <c r="C771" s="266"/>
      <c r="D771" s="5">
        <v>776</v>
      </c>
      <c r="E771" s="6">
        <v>1506</v>
      </c>
      <c r="F771" s="6">
        <v>3309</v>
      </c>
      <c r="G771" s="5">
        <v>453</v>
      </c>
      <c r="H771" s="5">
        <v>155</v>
      </c>
      <c r="I771" s="9">
        <v>6199</v>
      </c>
      <c r="J771" s="6">
        <v>107441</v>
      </c>
      <c r="K771" s="6">
        <v>157242</v>
      </c>
      <c r="L771" s="6">
        <v>327837</v>
      </c>
      <c r="M771" s="6">
        <v>47132</v>
      </c>
      <c r="N771" s="6">
        <v>22703</v>
      </c>
      <c r="O771" s="11">
        <v>662355</v>
      </c>
    </row>
    <row r="772" spans="1:15" ht="11.25" customHeight="1" x14ac:dyDescent="0.2">
      <c r="A772" s="263" t="s">
        <v>77</v>
      </c>
      <c r="B772" s="3" t="s">
        <v>9</v>
      </c>
      <c r="C772" s="2" t="s">
        <v>10</v>
      </c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1.25" customHeight="1" x14ac:dyDescent="0.2">
      <c r="A773" s="264"/>
      <c r="B773" s="3" t="s">
        <v>9</v>
      </c>
      <c r="C773" s="2" t="s">
        <v>11</v>
      </c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1.25" customHeight="1" x14ac:dyDescent="0.2">
      <c r="A774" s="264"/>
      <c r="B774" s="3" t="s">
        <v>12</v>
      </c>
      <c r="C774" s="2" t="s">
        <v>10</v>
      </c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1.25" customHeight="1" x14ac:dyDescent="0.2">
      <c r="A775" s="264"/>
      <c r="B775" s="3" t="s">
        <v>12</v>
      </c>
      <c r="C775" s="2" t="s">
        <v>11</v>
      </c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1.25" customHeight="1" x14ac:dyDescent="0.2">
      <c r="A776" s="264"/>
      <c r="B776" s="3" t="s">
        <v>13</v>
      </c>
      <c r="C776" s="2" t="s">
        <v>10</v>
      </c>
      <c r="D776" s="5">
        <v>43</v>
      </c>
      <c r="E776" s="5">
        <v>14</v>
      </c>
      <c r="F776" s="5">
        <v>10</v>
      </c>
      <c r="G776" s="5">
        <v>2</v>
      </c>
      <c r="H776" s="5">
        <v>10</v>
      </c>
      <c r="I776" s="5">
        <v>79</v>
      </c>
      <c r="J776" s="6">
        <v>12211</v>
      </c>
      <c r="K776" s="6">
        <v>3976</v>
      </c>
      <c r="L776" s="6">
        <v>2840</v>
      </c>
      <c r="M776" s="5">
        <v>568</v>
      </c>
      <c r="N776" s="6">
        <v>2840</v>
      </c>
      <c r="O776" s="6">
        <v>22435</v>
      </c>
    </row>
    <row r="777" spans="1:15" ht="11.25" customHeight="1" x14ac:dyDescent="0.2">
      <c r="A777" s="264"/>
      <c r="B777" s="3" t="s">
        <v>13</v>
      </c>
      <c r="C777" s="2" t="s">
        <v>11</v>
      </c>
      <c r="D777" s="5">
        <v>48</v>
      </c>
      <c r="E777" s="5">
        <v>10</v>
      </c>
      <c r="F777" s="5">
        <v>12</v>
      </c>
      <c r="G777" s="5">
        <v>5</v>
      </c>
      <c r="H777" s="5">
        <v>3</v>
      </c>
      <c r="I777" s="5">
        <v>78</v>
      </c>
      <c r="J777" s="6">
        <v>14364</v>
      </c>
      <c r="K777" s="6">
        <v>2992</v>
      </c>
      <c r="L777" s="6">
        <v>3591</v>
      </c>
      <c r="M777" s="6">
        <v>1496</v>
      </c>
      <c r="N777" s="5">
        <v>898</v>
      </c>
      <c r="O777" s="6">
        <v>23341</v>
      </c>
    </row>
    <row r="778" spans="1:15" ht="11.25" customHeight="1" x14ac:dyDescent="0.2">
      <c r="A778" s="264"/>
      <c r="B778" s="3" t="s">
        <v>14</v>
      </c>
      <c r="C778" s="2" t="s">
        <v>10</v>
      </c>
      <c r="D778" s="5">
        <v>4</v>
      </c>
      <c r="E778" s="4"/>
      <c r="F778" s="5">
        <v>1</v>
      </c>
      <c r="G778" s="4"/>
      <c r="H778" s="4"/>
      <c r="I778" s="5">
        <v>5</v>
      </c>
      <c r="J778" s="5">
        <v>390</v>
      </c>
      <c r="K778" s="4"/>
      <c r="L778" s="5">
        <v>98</v>
      </c>
      <c r="M778" s="4"/>
      <c r="N778" s="4"/>
      <c r="O778" s="5">
        <v>488</v>
      </c>
    </row>
    <row r="779" spans="1:15" ht="11.25" customHeight="1" x14ac:dyDescent="0.2">
      <c r="A779" s="264"/>
      <c r="B779" s="3" t="s">
        <v>14</v>
      </c>
      <c r="C779" s="2" t="s">
        <v>11</v>
      </c>
      <c r="D779" s="5">
        <v>1</v>
      </c>
      <c r="E779" s="5">
        <v>1</v>
      </c>
      <c r="F779" s="4"/>
      <c r="G779" s="4"/>
      <c r="H779" s="4"/>
      <c r="I779" s="5">
        <v>2</v>
      </c>
      <c r="J779" s="5">
        <v>178</v>
      </c>
      <c r="K779" s="5">
        <v>178</v>
      </c>
      <c r="L779" s="4"/>
      <c r="M779" s="4"/>
      <c r="N779" s="4"/>
      <c r="O779" s="5">
        <v>356</v>
      </c>
    </row>
    <row r="780" spans="1:15" ht="11.25" customHeight="1" x14ac:dyDescent="0.2">
      <c r="A780" s="264"/>
      <c r="B780" s="3" t="s">
        <v>15</v>
      </c>
      <c r="C780" s="2" t="s">
        <v>10</v>
      </c>
      <c r="D780" s="5">
        <v>446</v>
      </c>
      <c r="E780" s="5">
        <v>129</v>
      </c>
      <c r="F780" s="5">
        <v>127</v>
      </c>
      <c r="G780" s="5">
        <v>62</v>
      </c>
      <c r="H780" s="5">
        <v>31</v>
      </c>
      <c r="I780" s="5">
        <v>795</v>
      </c>
      <c r="J780" s="6">
        <v>39856</v>
      </c>
      <c r="K780" s="6">
        <v>11528</v>
      </c>
      <c r="L780" s="6">
        <v>11349</v>
      </c>
      <c r="M780" s="6">
        <v>5541</v>
      </c>
      <c r="N780" s="6">
        <v>2770</v>
      </c>
      <c r="O780" s="6">
        <v>71044</v>
      </c>
    </row>
    <row r="781" spans="1:15" ht="11.25" customHeight="1" x14ac:dyDescent="0.2">
      <c r="A781" s="264"/>
      <c r="B781" s="3" t="s">
        <v>16</v>
      </c>
      <c r="C781" s="2" t="s">
        <v>11</v>
      </c>
      <c r="D781" s="5">
        <v>236</v>
      </c>
      <c r="E781" s="5">
        <v>76</v>
      </c>
      <c r="F781" s="5">
        <v>100</v>
      </c>
      <c r="G781" s="5">
        <v>39</v>
      </c>
      <c r="H781" s="5">
        <v>23</v>
      </c>
      <c r="I781" s="5">
        <v>474</v>
      </c>
      <c r="J781" s="6">
        <v>42099</v>
      </c>
      <c r="K781" s="6">
        <v>13557</v>
      </c>
      <c r="L781" s="6">
        <v>17839</v>
      </c>
      <c r="M781" s="6">
        <v>6957</v>
      </c>
      <c r="N781" s="6">
        <v>4103</v>
      </c>
      <c r="O781" s="6">
        <v>84555</v>
      </c>
    </row>
    <row r="782" spans="1:15" ht="11.25" customHeight="1" x14ac:dyDescent="0.2">
      <c r="A782" s="264"/>
      <c r="B782" s="3" t="s">
        <v>17</v>
      </c>
      <c r="C782" s="2" t="s">
        <v>10</v>
      </c>
      <c r="D782" s="5">
        <v>341</v>
      </c>
      <c r="E782" s="5">
        <v>78</v>
      </c>
      <c r="F782" s="5">
        <v>84</v>
      </c>
      <c r="G782" s="5">
        <v>32</v>
      </c>
      <c r="H782" s="5">
        <v>15</v>
      </c>
      <c r="I782" s="5">
        <v>550</v>
      </c>
      <c r="J782" s="6">
        <v>54485</v>
      </c>
      <c r="K782" s="6">
        <v>12463</v>
      </c>
      <c r="L782" s="6">
        <v>13422</v>
      </c>
      <c r="M782" s="6">
        <v>5113</v>
      </c>
      <c r="N782" s="6">
        <v>2397</v>
      </c>
      <c r="O782" s="6">
        <v>87880</v>
      </c>
    </row>
    <row r="783" spans="1:15" ht="11.25" customHeight="1" x14ac:dyDescent="0.2">
      <c r="A783" s="264"/>
      <c r="B783" s="3" t="s">
        <v>18</v>
      </c>
      <c r="C783" s="2" t="s">
        <v>11</v>
      </c>
      <c r="D783" s="5">
        <v>306</v>
      </c>
      <c r="E783" s="5">
        <v>64</v>
      </c>
      <c r="F783" s="5">
        <v>94</v>
      </c>
      <c r="G783" s="5">
        <v>30</v>
      </c>
      <c r="H783" s="5">
        <v>23</v>
      </c>
      <c r="I783" s="5">
        <v>517</v>
      </c>
      <c r="J783" s="6">
        <v>60545</v>
      </c>
      <c r="K783" s="6">
        <v>12663</v>
      </c>
      <c r="L783" s="6">
        <v>18599</v>
      </c>
      <c r="M783" s="6">
        <v>5936</v>
      </c>
      <c r="N783" s="6">
        <v>4551</v>
      </c>
      <c r="O783" s="6">
        <v>102294</v>
      </c>
    </row>
    <row r="784" spans="1:15" ht="11.25" customHeight="1" x14ac:dyDescent="0.2">
      <c r="A784" s="265"/>
      <c r="B784" s="266" t="s">
        <v>7</v>
      </c>
      <c r="C784" s="266"/>
      <c r="D784" s="6">
        <v>1425</v>
      </c>
      <c r="E784" s="5">
        <v>372</v>
      </c>
      <c r="F784" s="5">
        <v>428</v>
      </c>
      <c r="G784" s="5">
        <v>170</v>
      </c>
      <c r="H784" s="5">
        <v>105</v>
      </c>
      <c r="I784" s="9">
        <v>2500</v>
      </c>
      <c r="J784" s="6">
        <v>224128</v>
      </c>
      <c r="K784" s="6">
        <v>57357</v>
      </c>
      <c r="L784" s="6">
        <v>67738</v>
      </c>
      <c r="M784" s="6">
        <v>25611</v>
      </c>
      <c r="N784" s="6">
        <v>17559</v>
      </c>
      <c r="O784" s="11">
        <v>392393</v>
      </c>
    </row>
    <row r="785" spans="1:15" ht="11.25" customHeight="1" x14ac:dyDescent="0.2">
      <c r="A785" s="268" t="s">
        <v>78</v>
      </c>
      <c r="B785" s="3" t="s">
        <v>9</v>
      </c>
      <c r="C785" s="2" t="s">
        <v>10</v>
      </c>
      <c r="D785" s="6">
        <v>3809</v>
      </c>
      <c r="E785" s="6">
        <v>2018</v>
      </c>
      <c r="F785" s="6">
        <v>1892</v>
      </c>
      <c r="G785" s="5">
        <v>806</v>
      </c>
      <c r="H785" s="5">
        <v>647</v>
      </c>
      <c r="I785" s="6">
        <v>9172</v>
      </c>
      <c r="J785" s="6">
        <v>1658522</v>
      </c>
      <c r="K785" s="6">
        <v>881441</v>
      </c>
      <c r="L785" s="6">
        <v>830409</v>
      </c>
      <c r="M785" s="6">
        <v>354472</v>
      </c>
      <c r="N785" s="6">
        <v>284563</v>
      </c>
      <c r="O785" s="6">
        <v>4009407</v>
      </c>
    </row>
    <row r="786" spans="1:15" ht="11.25" customHeight="1" x14ac:dyDescent="0.2">
      <c r="A786" s="269"/>
      <c r="B786" s="3" t="s">
        <v>9</v>
      </c>
      <c r="C786" s="2" t="s">
        <v>11</v>
      </c>
      <c r="D786" s="6">
        <v>3645</v>
      </c>
      <c r="E786" s="6">
        <v>1915</v>
      </c>
      <c r="F786" s="6">
        <v>1828</v>
      </c>
      <c r="G786" s="5">
        <v>799</v>
      </c>
      <c r="H786" s="5">
        <v>629</v>
      </c>
      <c r="I786" s="6">
        <v>8816</v>
      </c>
      <c r="J786" s="6">
        <v>1539811</v>
      </c>
      <c r="K786" s="6">
        <v>810747</v>
      </c>
      <c r="L786" s="6">
        <v>777744</v>
      </c>
      <c r="M786" s="6">
        <v>340145</v>
      </c>
      <c r="N786" s="6">
        <v>268143</v>
      </c>
      <c r="O786" s="6">
        <v>3736590</v>
      </c>
    </row>
    <row r="787" spans="1:15" ht="11.25" customHeight="1" x14ac:dyDescent="0.2">
      <c r="A787" s="269"/>
      <c r="B787" s="3" t="s">
        <v>12</v>
      </c>
      <c r="C787" s="2" t="s">
        <v>10</v>
      </c>
      <c r="D787" s="6">
        <v>21040</v>
      </c>
      <c r="E787" s="6">
        <v>12864</v>
      </c>
      <c r="F787" s="6">
        <v>10462</v>
      </c>
      <c r="G787" s="6">
        <v>6556</v>
      </c>
      <c r="H787" s="6">
        <v>5721</v>
      </c>
      <c r="I787" s="6">
        <v>56643</v>
      </c>
      <c r="J787" s="6">
        <v>9118271</v>
      </c>
      <c r="K787" s="6">
        <v>5599538</v>
      </c>
      <c r="L787" s="6">
        <v>4575773</v>
      </c>
      <c r="M787" s="6">
        <v>2867771</v>
      </c>
      <c r="N787" s="6">
        <v>2497559</v>
      </c>
      <c r="O787" s="6">
        <v>24658912</v>
      </c>
    </row>
    <row r="788" spans="1:15" ht="11.25" customHeight="1" x14ac:dyDescent="0.2">
      <c r="A788" s="269"/>
      <c r="B788" s="3" t="s">
        <v>12</v>
      </c>
      <c r="C788" s="2" t="s">
        <v>11</v>
      </c>
      <c r="D788" s="6">
        <v>19805</v>
      </c>
      <c r="E788" s="6">
        <v>12326</v>
      </c>
      <c r="F788" s="6">
        <v>9828</v>
      </c>
      <c r="G788" s="6">
        <v>6270</v>
      </c>
      <c r="H788" s="6">
        <v>5390</v>
      </c>
      <c r="I788" s="6">
        <v>53619</v>
      </c>
      <c r="J788" s="6">
        <v>8367608</v>
      </c>
      <c r="K788" s="6">
        <v>5232261</v>
      </c>
      <c r="L788" s="6">
        <v>4190728</v>
      </c>
      <c r="M788" s="6">
        <v>2677179</v>
      </c>
      <c r="N788" s="6">
        <v>2292798</v>
      </c>
      <c r="O788" s="6">
        <v>22760574</v>
      </c>
    </row>
    <row r="789" spans="1:15" ht="11.25" customHeight="1" x14ac:dyDescent="0.2">
      <c r="A789" s="269"/>
      <c r="B789" s="3" t="s">
        <v>13</v>
      </c>
      <c r="C789" s="2" t="s">
        <v>10</v>
      </c>
      <c r="D789" s="6">
        <v>50165</v>
      </c>
      <c r="E789" s="6">
        <v>34584</v>
      </c>
      <c r="F789" s="6">
        <v>32202</v>
      </c>
      <c r="G789" s="6">
        <v>17275</v>
      </c>
      <c r="H789" s="6">
        <v>20981</v>
      </c>
      <c r="I789" s="6">
        <v>155207</v>
      </c>
      <c r="J789" s="6">
        <v>14277786</v>
      </c>
      <c r="K789" s="6">
        <v>9907932</v>
      </c>
      <c r="L789" s="6">
        <v>9237709</v>
      </c>
      <c r="M789" s="6">
        <v>4972618</v>
      </c>
      <c r="N789" s="6">
        <v>6020096</v>
      </c>
      <c r="O789" s="6">
        <v>44416141</v>
      </c>
    </row>
    <row r="790" spans="1:15" ht="11.25" customHeight="1" x14ac:dyDescent="0.2">
      <c r="A790" s="269"/>
      <c r="B790" s="3" t="s">
        <v>13</v>
      </c>
      <c r="C790" s="2" t="s">
        <v>11</v>
      </c>
      <c r="D790" s="6">
        <v>47589</v>
      </c>
      <c r="E790" s="6">
        <v>32411</v>
      </c>
      <c r="F790" s="6">
        <v>30172</v>
      </c>
      <c r="G790" s="6">
        <v>16320</v>
      </c>
      <c r="H790" s="6">
        <v>19783</v>
      </c>
      <c r="I790" s="6">
        <v>146275</v>
      </c>
      <c r="J790" s="6">
        <v>14270974</v>
      </c>
      <c r="K790" s="6">
        <v>9783253</v>
      </c>
      <c r="L790" s="6">
        <v>9118601</v>
      </c>
      <c r="M790" s="6">
        <v>4953703</v>
      </c>
      <c r="N790" s="6">
        <v>5981955</v>
      </c>
      <c r="O790" s="6">
        <v>44108486</v>
      </c>
    </row>
    <row r="791" spans="1:15" ht="11.25" customHeight="1" x14ac:dyDescent="0.2">
      <c r="A791" s="269"/>
      <c r="B791" s="3" t="s">
        <v>14</v>
      </c>
      <c r="C791" s="2" t="s">
        <v>10</v>
      </c>
      <c r="D791" s="6">
        <v>8460</v>
      </c>
      <c r="E791" s="6">
        <v>6785</v>
      </c>
      <c r="F791" s="6">
        <v>7252</v>
      </c>
      <c r="G791" s="6">
        <v>3249</v>
      </c>
      <c r="H791" s="6">
        <v>3975</v>
      </c>
      <c r="I791" s="6">
        <v>29721</v>
      </c>
      <c r="J791" s="6">
        <v>827067</v>
      </c>
      <c r="K791" s="6">
        <v>667968</v>
      </c>
      <c r="L791" s="6">
        <v>714644</v>
      </c>
      <c r="M791" s="6">
        <v>321302</v>
      </c>
      <c r="N791" s="6">
        <v>391637</v>
      </c>
      <c r="O791" s="6">
        <v>2922618</v>
      </c>
    </row>
    <row r="792" spans="1:15" ht="11.25" customHeight="1" x14ac:dyDescent="0.2">
      <c r="A792" s="269"/>
      <c r="B792" s="3" t="s">
        <v>14</v>
      </c>
      <c r="C792" s="2" t="s">
        <v>11</v>
      </c>
      <c r="D792" s="6">
        <v>8110</v>
      </c>
      <c r="E792" s="6">
        <v>6239</v>
      </c>
      <c r="F792" s="6">
        <v>6770</v>
      </c>
      <c r="G792" s="6">
        <v>2946</v>
      </c>
      <c r="H792" s="6">
        <v>3980</v>
      </c>
      <c r="I792" s="6">
        <v>28045</v>
      </c>
      <c r="J792" s="6">
        <v>1442763</v>
      </c>
      <c r="K792" s="6">
        <v>1116215</v>
      </c>
      <c r="L792" s="6">
        <v>1212030</v>
      </c>
      <c r="M792" s="6">
        <v>528475</v>
      </c>
      <c r="N792" s="6">
        <v>712682</v>
      </c>
      <c r="O792" s="6">
        <v>5012165</v>
      </c>
    </row>
    <row r="793" spans="1:15" ht="11.25" customHeight="1" x14ac:dyDescent="0.2">
      <c r="A793" s="269"/>
      <c r="B793" s="3" t="s">
        <v>15</v>
      </c>
      <c r="C793" s="2" t="s">
        <v>10</v>
      </c>
      <c r="D793" s="6">
        <v>143194</v>
      </c>
      <c r="E793" s="6">
        <v>109997</v>
      </c>
      <c r="F793" s="6">
        <v>117970</v>
      </c>
      <c r="G793" s="6">
        <v>58506</v>
      </c>
      <c r="H793" s="6">
        <v>61330</v>
      </c>
      <c r="I793" s="6">
        <v>490997</v>
      </c>
      <c r="J793" s="6">
        <v>12833630</v>
      </c>
      <c r="K793" s="6">
        <v>9920161</v>
      </c>
      <c r="L793" s="6">
        <v>10656539</v>
      </c>
      <c r="M793" s="6">
        <v>5306896</v>
      </c>
      <c r="N793" s="6">
        <v>5554588</v>
      </c>
      <c r="O793" s="6">
        <v>44271814</v>
      </c>
    </row>
    <row r="794" spans="1:15" ht="11.25" customHeight="1" x14ac:dyDescent="0.2">
      <c r="A794" s="269"/>
      <c r="B794" s="3" t="s">
        <v>16</v>
      </c>
      <c r="C794" s="2" t="s">
        <v>11</v>
      </c>
      <c r="D794" s="6">
        <v>144635</v>
      </c>
      <c r="E794" s="6">
        <v>101973</v>
      </c>
      <c r="F794" s="6">
        <v>109480</v>
      </c>
      <c r="G794" s="6">
        <v>49771</v>
      </c>
      <c r="H794" s="6">
        <v>56777</v>
      </c>
      <c r="I794" s="6">
        <v>462636</v>
      </c>
      <c r="J794" s="6">
        <v>25857736</v>
      </c>
      <c r="K794" s="6">
        <v>18335043</v>
      </c>
      <c r="L794" s="6">
        <v>19708740</v>
      </c>
      <c r="M794" s="6">
        <v>8998394</v>
      </c>
      <c r="N794" s="6">
        <v>10244281</v>
      </c>
      <c r="O794" s="6">
        <v>83144194</v>
      </c>
    </row>
    <row r="795" spans="1:15" ht="11.25" customHeight="1" x14ac:dyDescent="0.2">
      <c r="A795" s="269"/>
      <c r="B795" s="3" t="s">
        <v>17</v>
      </c>
      <c r="C795" s="2" t="s">
        <v>10</v>
      </c>
      <c r="D795" s="6">
        <v>42405</v>
      </c>
      <c r="E795" s="6">
        <v>33194</v>
      </c>
      <c r="F795" s="6">
        <v>34058</v>
      </c>
      <c r="G795" s="6">
        <v>14072</v>
      </c>
      <c r="H795" s="6">
        <v>19067</v>
      </c>
      <c r="I795" s="6">
        <v>142796</v>
      </c>
      <c r="J795" s="6">
        <v>6792632</v>
      </c>
      <c r="K795" s="6">
        <v>5346374</v>
      </c>
      <c r="L795" s="6">
        <v>5510580</v>
      </c>
      <c r="M795" s="6">
        <v>2295404</v>
      </c>
      <c r="N795" s="6">
        <v>3090365</v>
      </c>
      <c r="O795" s="6">
        <v>23035355</v>
      </c>
    </row>
    <row r="796" spans="1:15" ht="11.25" customHeight="1" x14ac:dyDescent="0.2">
      <c r="A796" s="269"/>
      <c r="B796" s="3" t="s">
        <v>18</v>
      </c>
      <c r="C796" s="2" t="s">
        <v>11</v>
      </c>
      <c r="D796" s="6">
        <v>103114</v>
      </c>
      <c r="E796" s="6">
        <v>80884</v>
      </c>
      <c r="F796" s="6">
        <v>81336</v>
      </c>
      <c r="G796" s="6">
        <v>32482</v>
      </c>
      <c r="H796" s="6">
        <v>44819</v>
      </c>
      <c r="I796" s="6">
        <v>342635</v>
      </c>
      <c r="J796" s="6">
        <v>20448545</v>
      </c>
      <c r="K796" s="6">
        <v>16125155</v>
      </c>
      <c r="L796" s="6">
        <v>16272956</v>
      </c>
      <c r="M796" s="6">
        <v>6558477</v>
      </c>
      <c r="N796" s="6">
        <v>8990083</v>
      </c>
      <c r="O796" s="6">
        <v>68395216</v>
      </c>
    </row>
    <row r="797" spans="1:15" s="1" customFormat="1" ht="11.25" customHeight="1" x14ac:dyDescent="0.2">
      <c r="A797" s="270"/>
      <c r="B797" s="266" t="s">
        <v>7</v>
      </c>
      <c r="C797" s="266"/>
      <c r="D797" s="6">
        <v>595971</v>
      </c>
      <c r="E797" s="6">
        <v>435190</v>
      </c>
      <c r="F797" s="6">
        <v>443250</v>
      </c>
      <c r="G797" s="6">
        <v>209052</v>
      </c>
      <c r="H797" s="6">
        <v>243099</v>
      </c>
      <c r="I797" s="9">
        <v>1926562</v>
      </c>
      <c r="J797" s="6">
        <v>117435345</v>
      </c>
      <c r="K797" s="6">
        <v>83726088</v>
      </c>
      <c r="L797" s="6">
        <v>82806453</v>
      </c>
      <c r="M797" s="6">
        <v>40174836</v>
      </c>
      <c r="N797" s="6">
        <v>46328750</v>
      </c>
      <c r="O797" s="11">
        <v>370471472</v>
      </c>
    </row>
  </sheetData>
  <mergeCells count="128">
    <mergeCell ref="L1:O1"/>
    <mergeCell ref="A759:A771"/>
    <mergeCell ref="B771:C771"/>
    <mergeCell ref="A772:A784"/>
    <mergeCell ref="B784:C784"/>
    <mergeCell ref="A785:A797"/>
    <mergeCell ref="B797:C797"/>
    <mergeCell ref="A720:A732"/>
    <mergeCell ref="B732:C732"/>
    <mergeCell ref="A733:A745"/>
    <mergeCell ref="B745:C745"/>
    <mergeCell ref="A746:A758"/>
    <mergeCell ref="B758:C758"/>
    <mergeCell ref="A681:A693"/>
    <mergeCell ref="B693:C693"/>
    <mergeCell ref="A694:A706"/>
    <mergeCell ref="B706:C706"/>
    <mergeCell ref="A707:A719"/>
    <mergeCell ref="B719:C719"/>
    <mergeCell ref="A642:A654"/>
    <mergeCell ref="B654:C654"/>
    <mergeCell ref="A655:A667"/>
    <mergeCell ref="B667:C667"/>
    <mergeCell ref="A668:A680"/>
    <mergeCell ref="B680:C680"/>
    <mergeCell ref="A603:A615"/>
    <mergeCell ref="B615:C615"/>
    <mergeCell ref="A616:A628"/>
    <mergeCell ref="B628:C628"/>
    <mergeCell ref="A629:A641"/>
    <mergeCell ref="B641:C641"/>
    <mergeCell ref="A564:A576"/>
    <mergeCell ref="B576:C576"/>
    <mergeCell ref="A577:A589"/>
    <mergeCell ref="B589:C589"/>
    <mergeCell ref="A590:A602"/>
    <mergeCell ref="B602:C602"/>
    <mergeCell ref="A525:A537"/>
    <mergeCell ref="B537:C537"/>
    <mergeCell ref="A538:A550"/>
    <mergeCell ref="B550:C550"/>
    <mergeCell ref="A551:A563"/>
    <mergeCell ref="B563:C563"/>
    <mergeCell ref="A486:A498"/>
    <mergeCell ref="B498:C498"/>
    <mergeCell ref="A499:A511"/>
    <mergeCell ref="B511:C511"/>
    <mergeCell ref="A512:A524"/>
    <mergeCell ref="B524:C524"/>
    <mergeCell ref="A447:A459"/>
    <mergeCell ref="B459:C459"/>
    <mergeCell ref="A460:A472"/>
    <mergeCell ref="B472:C472"/>
    <mergeCell ref="A473:A485"/>
    <mergeCell ref="B485:C485"/>
    <mergeCell ref="A408:A420"/>
    <mergeCell ref="B420:C420"/>
    <mergeCell ref="A421:A433"/>
    <mergeCell ref="B433:C433"/>
    <mergeCell ref="A434:A446"/>
    <mergeCell ref="B446:C446"/>
    <mergeCell ref="A369:A381"/>
    <mergeCell ref="B381:C381"/>
    <mergeCell ref="A382:A394"/>
    <mergeCell ref="B394:C394"/>
    <mergeCell ref="A395:A407"/>
    <mergeCell ref="B407:C407"/>
    <mergeCell ref="A330:A342"/>
    <mergeCell ref="B342:C342"/>
    <mergeCell ref="A343:A355"/>
    <mergeCell ref="B355:C355"/>
    <mergeCell ref="A356:A368"/>
    <mergeCell ref="B368:C368"/>
    <mergeCell ref="A291:A303"/>
    <mergeCell ref="B303:C303"/>
    <mergeCell ref="A304:A316"/>
    <mergeCell ref="B316:C316"/>
    <mergeCell ref="A317:A329"/>
    <mergeCell ref="B329:C329"/>
    <mergeCell ref="A252:A264"/>
    <mergeCell ref="B264:C264"/>
    <mergeCell ref="A265:A277"/>
    <mergeCell ref="B277:C277"/>
    <mergeCell ref="A278:A290"/>
    <mergeCell ref="B290:C290"/>
    <mergeCell ref="A213:A225"/>
    <mergeCell ref="B225:C225"/>
    <mergeCell ref="A226:A238"/>
    <mergeCell ref="B238:C238"/>
    <mergeCell ref="A239:A251"/>
    <mergeCell ref="B251:C251"/>
    <mergeCell ref="A174:A186"/>
    <mergeCell ref="B186:C186"/>
    <mergeCell ref="A187:A199"/>
    <mergeCell ref="B199:C199"/>
    <mergeCell ref="A200:A212"/>
    <mergeCell ref="B212:C212"/>
    <mergeCell ref="A135:A147"/>
    <mergeCell ref="B147:C147"/>
    <mergeCell ref="A148:A160"/>
    <mergeCell ref="B160:C160"/>
    <mergeCell ref="A161:A173"/>
    <mergeCell ref="B173:C173"/>
    <mergeCell ref="A96:A108"/>
    <mergeCell ref="B108:C108"/>
    <mergeCell ref="A109:A121"/>
    <mergeCell ref="B121:C121"/>
    <mergeCell ref="A122:A134"/>
    <mergeCell ref="B134:C134"/>
    <mergeCell ref="A70:A82"/>
    <mergeCell ref="B82:C82"/>
    <mergeCell ref="A83:A95"/>
    <mergeCell ref="B95:C95"/>
    <mergeCell ref="A18:A30"/>
    <mergeCell ref="B30:C30"/>
    <mergeCell ref="A31:A43"/>
    <mergeCell ref="B43:C43"/>
    <mergeCell ref="A44:A56"/>
    <mergeCell ref="B56:C56"/>
    <mergeCell ref="A2:O2"/>
    <mergeCell ref="A3:A4"/>
    <mergeCell ref="B3:C4"/>
    <mergeCell ref="D3:I3"/>
    <mergeCell ref="J3:O3"/>
    <mergeCell ref="A5:A17"/>
    <mergeCell ref="B17:C17"/>
    <mergeCell ref="A57:A69"/>
    <mergeCell ref="B69:C69"/>
  </mergeCells>
  <pageMargins left="0.75" right="0.75" top="1" bottom="1" header="0.5" footer="0.5"/>
  <pageSetup paperSize="9" scale="64" orientation="portrait" r:id="rId1"/>
  <rowBreaks count="8" manualBreakCount="8">
    <brk id="95" max="16383" man="1"/>
    <brk id="199" max="16383" man="1"/>
    <brk id="303" max="16383" man="1"/>
    <brk id="407" max="16383" man="1"/>
    <brk id="511" max="16383" man="1"/>
    <brk id="615" max="16383" man="1"/>
    <brk id="719" max="16383" man="1"/>
    <brk id="79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view="pageBreakPreview" zoomScale="98" zoomScaleNormal="100" zoomScaleSheetLayoutView="98" workbookViewId="0">
      <pane xSplit="2" ySplit="4" topLeftCell="K5" activePane="bottomRight" state="frozen"/>
      <selection pane="topRight" activeCell="C1" sqref="C1"/>
      <selection pane="bottomLeft" activeCell="A5" sqref="A5"/>
      <selection pane="bottomRight" sqref="A1:XFD1048576"/>
    </sheetView>
  </sheetViews>
  <sheetFormatPr defaultRowHeight="12.75" x14ac:dyDescent="0.2"/>
  <cols>
    <col min="2" max="2" width="25.1640625" customWidth="1"/>
    <col min="3" max="3" width="13.83203125" customWidth="1"/>
    <col min="4" max="4" width="15.1640625" customWidth="1"/>
    <col min="5" max="5" width="12.1640625" customWidth="1"/>
    <col min="6" max="7" width="14.5" customWidth="1"/>
    <col min="8" max="8" width="15" customWidth="1"/>
    <col min="9" max="9" width="14.5" customWidth="1"/>
    <col min="10" max="11" width="13.33203125" customWidth="1"/>
    <col min="12" max="12" width="14" customWidth="1"/>
    <col min="13" max="13" width="13.5" customWidth="1"/>
    <col min="14" max="14" width="15" customWidth="1"/>
    <col min="15" max="15" width="13.1640625" customWidth="1"/>
    <col min="16" max="17" width="9.33203125" style="139"/>
    <col min="18" max="21" width="14.5" style="122" customWidth="1"/>
    <col min="22" max="22" width="15.1640625" style="122" customWidth="1"/>
    <col min="23" max="23" width="14.1640625" style="122" customWidth="1"/>
  </cols>
  <sheetData>
    <row r="1" spans="1:23" ht="26.25" customHeight="1" x14ac:dyDescent="0.2">
      <c r="L1" s="277" t="s">
        <v>224</v>
      </c>
      <c r="M1" s="277"/>
      <c r="N1" s="277"/>
      <c r="O1" s="277"/>
    </row>
    <row r="2" spans="1:23" ht="30" customHeight="1" x14ac:dyDescent="0.2">
      <c r="A2" s="278" t="s">
        <v>164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R2" s="120"/>
      <c r="S2" s="120"/>
      <c r="T2" s="120"/>
      <c r="U2" s="120"/>
      <c r="V2" s="120"/>
      <c r="W2" s="120"/>
    </row>
    <row r="3" spans="1:23" ht="26.25" customHeight="1" x14ac:dyDescent="0.2">
      <c r="A3" s="279" t="s">
        <v>82</v>
      </c>
      <c r="B3" s="281" t="s">
        <v>151</v>
      </c>
      <c r="C3" s="271" t="s">
        <v>165</v>
      </c>
      <c r="D3" s="272"/>
      <c r="E3" s="272"/>
      <c r="F3" s="272"/>
      <c r="G3" s="273"/>
      <c r="H3" s="274" t="s">
        <v>113</v>
      </c>
      <c r="I3" s="283" t="s">
        <v>158</v>
      </c>
      <c r="J3" s="271" t="s">
        <v>166</v>
      </c>
      <c r="K3" s="272"/>
      <c r="L3" s="272"/>
      <c r="M3" s="272"/>
      <c r="N3" s="273"/>
      <c r="O3" s="274" t="s">
        <v>113</v>
      </c>
      <c r="R3" s="271" t="s">
        <v>167</v>
      </c>
      <c r="S3" s="272"/>
      <c r="T3" s="272"/>
      <c r="U3" s="272"/>
      <c r="V3" s="273"/>
      <c r="W3" s="274" t="s">
        <v>113</v>
      </c>
    </row>
    <row r="4" spans="1:23" ht="45" customHeight="1" x14ac:dyDescent="0.2">
      <c r="A4" s="280"/>
      <c r="B4" s="282"/>
      <c r="C4" s="123" t="s">
        <v>152</v>
      </c>
      <c r="D4" s="123" t="s">
        <v>222</v>
      </c>
      <c r="E4" s="123" t="s">
        <v>153</v>
      </c>
      <c r="F4" s="123" t="s">
        <v>237</v>
      </c>
      <c r="G4" s="123" t="s">
        <v>159</v>
      </c>
      <c r="H4" s="275"/>
      <c r="I4" s="284"/>
      <c r="J4" s="123" t="s">
        <v>152</v>
      </c>
      <c r="K4" s="123" t="s">
        <v>222</v>
      </c>
      <c r="L4" s="123" t="s">
        <v>153</v>
      </c>
      <c r="M4" s="123" t="s">
        <v>237</v>
      </c>
      <c r="N4" s="123" t="s">
        <v>159</v>
      </c>
      <c r="O4" s="275"/>
      <c r="R4" s="123" t="s">
        <v>160</v>
      </c>
      <c r="S4" s="123" t="s">
        <v>222</v>
      </c>
      <c r="T4" s="123" t="s">
        <v>161</v>
      </c>
      <c r="U4" s="123" t="s">
        <v>238</v>
      </c>
      <c r="V4" s="123" t="s">
        <v>159</v>
      </c>
      <c r="W4" s="275"/>
    </row>
    <row r="5" spans="1:23" ht="25.5" x14ac:dyDescent="0.2">
      <c r="A5" s="85">
        <v>560002</v>
      </c>
      <c r="B5" s="86" t="s">
        <v>8</v>
      </c>
      <c r="C5" s="124">
        <v>211808</v>
      </c>
      <c r="D5" s="124">
        <v>65919</v>
      </c>
      <c r="E5" s="124">
        <v>112590</v>
      </c>
      <c r="F5" s="124">
        <v>9893</v>
      </c>
      <c r="G5" s="124">
        <v>48426</v>
      </c>
      <c r="H5" s="135">
        <v>448636</v>
      </c>
      <c r="I5" s="136">
        <v>62.72</v>
      </c>
      <c r="J5" s="124">
        <f>C5/100*I5</f>
        <v>132846</v>
      </c>
      <c r="K5" s="124">
        <f>D5/100*I5</f>
        <v>41344</v>
      </c>
      <c r="L5" s="124">
        <f>E5/100*I5</f>
        <v>70616</v>
      </c>
      <c r="M5" s="124">
        <f>F5/100*I5</f>
        <v>6205</v>
      </c>
      <c r="N5" s="124">
        <f>G5/100*I5</f>
        <v>30373</v>
      </c>
      <c r="O5" s="135">
        <f t="shared" ref="O5:O63" si="0">SUM(J5:N5)</f>
        <v>281384</v>
      </c>
      <c r="P5" s="140"/>
      <c r="R5" s="124">
        <f t="shared" ref="R5:W20" si="1">C5-J5</f>
        <v>78962</v>
      </c>
      <c r="S5" s="124">
        <f t="shared" si="1"/>
        <v>24575</v>
      </c>
      <c r="T5" s="124">
        <f t="shared" si="1"/>
        <v>41974</v>
      </c>
      <c r="U5" s="124">
        <f t="shared" si="1"/>
        <v>3688</v>
      </c>
      <c r="V5" s="124">
        <f t="shared" si="1"/>
        <v>18053</v>
      </c>
      <c r="W5" s="128">
        <f t="shared" si="1"/>
        <v>167252</v>
      </c>
    </row>
    <row r="6" spans="1:23" ht="38.25" x14ac:dyDescent="0.2">
      <c r="A6" s="85">
        <v>560014</v>
      </c>
      <c r="B6" s="86" t="s">
        <v>19</v>
      </c>
      <c r="C6" s="124">
        <v>36524</v>
      </c>
      <c r="D6" s="124">
        <v>13482</v>
      </c>
      <c r="E6" s="124">
        <v>9488</v>
      </c>
      <c r="F6" s="124">
        <v>17842</v>
      </c>
      <c r="G6" s="124">
        <v>20801</v>
      </c>
      <c r="H6" s="135">
        <v>98137</v>
      </c>
      <c r="I6" s="136">
        <v>87.03</v>
      </c>
      <c r="J6" s="124">
        <f t="shared" ref="J6:J64" si="2">C6/100*I6</f>
        <v>31787</v>
      </c>
      <c r="K6" s="124">
        <f t="shared" ref="K6:K64" si="3">D6/100*I6</f>
        <v>11733</v>
      </c>
      <c r="L6" s="124">
        <f t="shared" ref="L6:L64" si="4">E6/100*I6</f>
        <v>8257</v>
      </c>
      <c r="M6" s="124">
        <f t="shared" ref="M6:M64" si="5">F6/100*I6</f>
        <v>15528</v>
      </c>
      <c r="N6" s="124">
        <f t="shared" ref="N6:N64" si="6">G6/100*I6</f>
        <v>18103</v>
      </c>
      <c r="O6" s="135">
        <f t="shared" si="0"/>
        <v>85408</v>
      </c>
      <c r="P6" s="140"/>
      <c r="R6" s="124">
        <f t="shared" si="1"/>
        <v>4737</v>
      </c>
      <c r="S6" s="124">
        <f t="shared" si="1"/>
        <v>1749</v>
      </c>
      <c r="T6" s="124">
        <f t="shared" si="1"/>
        <v>1231</v>
      </c>
      <c r="U6" s="124">
        <f t="shared" si="1"/>
        <v>2314</v>
      </c>
      <c r="V6" s="124">
        <f t="shared" si="1"/>
        <v>2698</v>
      </c>
      <c r="W6" s="128">
        <f t="shared" si="1"/>
        <v>12729</v>
      </c>
    </row>
    <row r="7" spans="1:23" ht="25.5" x14ac:dyDescent="0.2">
      <c r="A7" s="85">
        <v>560017</v>
      </c>
      <c r="B7" s="86" t="s">
        <v>20</v>
      </c>
      <c r="C7" s="124">
        <v>1227594</v>
      </c>
      <c r="D7" s="124">
        <v>108673</v>
      </c>
      <c r="E7" s="124">
        <v>65253</v>
      </c>
      <c r="F7" s="124">
        <v>42357</v>
      </c>
      <c r="G7" s="124">
        <v>195381</v>
      </c>
      <c r="H7" s="135">
        <v>1639258</v>
      </c>
      <c r="I7" s="136">
        <v>66.52</v>
      </c>
      <c r="J7" s="124">
        <f t="shared" si="2"/>
        <v>816596</v>
      </c>
      <c r="K7" s="124">
        <f t="shared" si="3"/>
        <v>72289</v>
      </c>
      <c r="L7" s="124">
        <f t="shared" si="4"/>
        <v>43406</v>
      </c>
      <c r="M7" s="124">
        <f t="shared" si="5"/>
        <v>28176</v>
      </c>
      <c r="N7" s="124">
        <f t="shared" si="6"/>
        <v>129967</v>
      </c>
      <c r="O7" s="135">
        <f t="shared" si="0"/>
        <v>1090434</v>
      </c>
      <c r="P7" s="140"/>
      <c r="R7" s="124">
        <f t="shared" si="1"/>
        <v>410998</v>
      </c>
      <c r="S7" s="124">
        <f t="shared" si="1"/>
        <v>36384</v>
      </c>
      <c r="T7" s="124">
        <f t="shared" si="1"/>
        <v>21847</v>
      </c>
      <c r="U7" s="124">
        <f t="shared" si="1"/>
        <v>14181</v>
      </c>
      <c r="V7" s="124">
        <f t="shared" si="1"/>
        <v>65414</v>
      </c>
      <c r="W7" s="128">
        <f t="shared" si="1"/>
        <v>548824</v>
      </c>
    </row>
    <row r="8" spans="1:23" ht="25.5" x14ac:dyDescent="0.2">
      <c r="A8" s="85">
        <v>560019</v>
      </c>
      <c r="B8" s="86" t="s">
        <v>21</v>
      </c>
      <c r="C8" s="124">
        <v>1256327</v>
      </c>
      <c r="D8" s="124">
        <v>193739</v>
      </c>
      <c r="E8" s="124">
        <v>155507</v>
      </c>
      <c r="F8" s="124">
        <v>153219</v>
      </c>
      <c r="G8" s="124">
        <v>400754</v>
      </c>
      <c r="H8" s="135">
        <v>2159546</v>
      </c>
      <c r="I8" s="136">
        <v>91.93</v>
      </c>
      <c r="J8" s="124">
        <f t="shared" si="2"/>
        <v>1154941</v>
      </c>
      <c r="K8" s="124">
        <f t="shared" si="3"/>
        <v>178104</v>
      </c>
      <c r="L8" s="124">
        <f t="shared" si="4"/>
        <v>142958</v>
      </c>
      <c r="M8" s="124">
        <f t="shared" si="5"/>
        <v>140854</v>
      </c>
      <c r="N8" s="124">
        <f t="shared" si="6"/>
        <v>368413</v>
      </c>
      <c r="O8" s="135">
        <f t="shared" si="0"/>
        <v>1985270</v>
      </c>
      <c r="P8" s="140"/>
      <c r="R8" s="124">
        <f t="shared" si="1"/>
        <v>101386</v>
      </c>
      <c r="S8" s="124">
        <f t="shared" si="1"/>
        <v>15635</v>
      </c>
      <c r="T8" s="124">
        <f t="shared" si="1"/>
        <v>12549</v>
      </c>
      <c r="U8" s="124">
        <f t="shared" si="1"/>
        <v>12365</v>
      </c>
      <c r="V8" s="124">
        <f t="shared" si="1"/>
        <v>32341</v>
      </c>
      <c r="W8" s="128">
        <f t="shared" si="1"/>
        <v>174276</v>
      </c>
    </row>
    <row r="9" spans="1:23" ht="25.5" x14ac:dyDescent="0.2">
      <c r="A9" s="85">
        <v>560021</v>
      </c>
      <c r="B9" s="86" t="s">
        <v>22</v>
      </c>
      <c r="C9" s="124">
        <v>1845326</v>
      </c>
      <c r="D9" s="124">
        <v>460477</v>
      </c>
      <c r="E9" s="124">
        <v>238525</v>
      </c>
      <c r="F9" s="124">
        <v>64766</v>
      </c>
      <c r="G9" s="124">
        <v>202552</v>
      </c>
      <c r="H9" s="135">
        <v>2811646</v>
      </c>
      <c r="I9" s="136">
        <v>79.13</v>
      </c>
      <c r="J9" s="124">
        <f t="shared" si="2"/>
        <v>1460206</v>
      </c>
      <c r="K9" s="124">
        <f t="shared" si="3"/>
        <v>364375</v>
      </c>
      <c r="L9" s="124">
        <f t="shared" si="4"/>
        <v>188745</v>
      </c>
      <c r="M9" s="124">
        <f t="shared" si="5"/>
        <v>51249</v>
      </c>
      <c r="N9" s="124">
        <f t="shared" si="6"/>
        <v>160279</v>
      </c>
      <c r="O9" s="135">
        <f t="shared" si="0"/>
        <v>2224854</v>
      </c>
      <c r="P9" s="140"/>
      <c r="R9" s="124">
        <f t="shared" si="1"/>
        <v>385120</v>
      </c>
      <c r="S9" s="124">
        <f t="shared" si="1"/>
        <v>96102</v>
      </c>
      <c r="T9" s="124">
        <f t="shared" si="1"/>
        <v>49780</v>
      </c>
      <c r="U9" s="124">
        <f t="shared" si="1"/>
        <v>13517</v>
      </c>
      <c r="V9" s="124">
        <f t="shared" si="1"/>
        <v>42273</v>
      </c>
      <c r="W9" s="128">
        <f t="shared" si="1"/>
        <v>586792</v>
      </c>
    </row>
    <row r="10" spans="1:23" ht="25.5" x14ac:dyDescent="0.2">
      <c r="A10" s="85">
        <v>560022</v>
      </c>
      <c r="B10" s="86" t="s">
        <v>23</v>
      </c>
      <c r="C10" s="124">
        <v>1389588</v>
      </c>
      <c r="D10" s="124">
        <v>323121</v>
      </c>
      <c r="E10" s="124">
        <v>332960</v>
      </c>
      <c r="F10" s="124">
        <v>60645</v>
      </c>
      <c r="G10" s="124">
        <v>387298</v>
      </c>
      <c r="H10" s="135">
        <v>2493612</v>
      </c>
      <c r="I10" s="136">
        <v>52.94</v>
      </c>
      <c r="J10" s="124">
        <f t="shared" si="2"/>
        <v>735648</v>
      </c>
      <c r="K10" s="124">
        <f t="shared" si="3"/>
        <v>171060</v>
      </c>
      <c r="L10" s="124">
        <f t="shared" si="4"/>
        <v>176269</v>
      </c>
      <c r="M10" s="124">
        <f t="shared" si="5"/>
        <v>32105</v>
      </c>
      <c r="N10" s="124">
        <f t="shared" si="6"/>
        <v>205036</v>
      </c>
      <c r="O10" s="135">
        <f t="shared" si="0"/>
        <v>1320118</v>
      </c>
      <c r="P10" s="140"/>
      <c r="R10" s="124">
        <f t="shared" si="1"/>
        <v>653940</v>
      </c>
      <c r="S10" s="124">
        <f t="shared" si="1"/>
        <v>152061</v>
      </c>
      <c r="T10" s="124">
        <f t="shared" si="1"/>
        <v>156691</v>
      </c>
      <c r="U10" s="124">
        <f t="shared" si="1"/>
        <v>28540</v>
      </c>
      <c r="V10" s="124">
        <f t="shared" si="1"/>
        <v>182262</v>
      </c>
      <c r="W10" s="128">
        <f t="shared" si="1"/>
        <v>1173494</v>
      </c>
    </row>
    <row r="11" spans="1:23" ht="25.5" x14ac:dyDescent="0.2">
      <c r="A11" s="85">
        <v>560024</v>
      </c>
      <c r="B11" s="86" t="s">
        <v>24</v>
      </c>
      <c r="C11" s="124">
        <v>1235872</v>
      </c>
      <c r="D11" s="124">
        <v>332879</v>
      </c>
      <c r="E11" s="124">
        <v>138356</v>
      </c>
      <c r="F11" s="124">
        <v>76133</v>
      </c>
      <c r="G11" s="124">
        <v>237674</v>
      </c>
      <c r="H11" s="135">
        <v>2020914</v>
      </c>
      <c r="I11" s="136">
        <v>96.55</v>
      </c>
      <c r="J11" s="124">
        <f t="shared" si="2"/>
        <v>1193234</v>
      </c>
      <c r="K11" s="124">
        <f t="shared" si="3"/>
        <v>321395</v>
      </c>
      <c r="L11" s="124">
        <f t="shared" si="4"/>
        <v>133583</v>
      </c>
      <c r="M11" s="124">
        <f t="shared" si="5"/>
        <v>73506</v>
      </c>
      <c r="N11" s="124">
        <f t="shared" si="6"/>
        <v>229474</v>
      </c>
      <c r="O11" s="135">
        <f t="shared" si="0"/>
        <v>1951192</v>
      </c>
      <c r="P11" s="140"/>
      <c r="R11" s="124">
        <f t="shared" si="1"/>
        <v>42638</v>
      </c>
      <c r="S11" s="124">
        <f t="shared" si="1"/>
        <v>11484</v>
      </c>
      <c r="T11" s="124">
        <f t="shared" si="1"/>
        <v>4773</v>
      </c>
      <c r="U11" s="124">
        <f t="shared" si="1"/>
        <v>2627</v>
      </c>
      <c r="V11" s="124">
        <f t="shared" si="1"/>
        <v>8200</v>
      </c>
      <c r="W11" s="128">
        <f t="shared" si="1"/>
        <v>69722</v>
      </c>
    </row>
    <row r="12" spans="1:23" ht="25.5" x14ac:dyDescent="0.2">
      <c r="A12" s="85">
        <v>560026</v>
      </c>
      <c r="B12" s="86" t="s">
        <v>25</v>
      </c>
      <c r="C12" s="124">
        <v>1669884</v>
      </c>
      <c r="D12" s="124">
        <v>1255068</v>
      </c>
      <c r="E12" s="124">
        <v>500697</v>
      </c>
      <c r="F12" s="124">
        <v>101803</v>
      </c>
      <c r="G12" s="124">
        <v>350650</v>
      </c>
      <c r="H12" s="135">
        <v>3878102</v>
      </c>
      <c r="I12" s="136">
        <v>78.680000000000007</v>
      </c>
      <c r="J12" s="124">
        <f t="shared" si="2"/>
        <v>1313865</v>
      </c>
      <c r="K12" s="124">
        <f t="shared" si="3"/>
        <v>987488</v>
      </c>
      <c r="L12" s="124">
        <f t="shared" si="4"/>
        <v>393948</v>
      </c>
      <c r="M12" s="124">
        <f t="shared" si="5"/>
        <v>80099</v>
      </c>
      <c r="N12" s="124">
        <f t="shared" si="6"/>
        <v>275891</v>
      </c>
      <c r="O12" s="135">
        <f t="shared" si="0"/>
        <v>3051291</v>
      </c>
      <c r="P12" s="140"/>
      <c r="R12" s="124">
        <f t="shared" si="1"/>
        <v>356019</v>
      </c>
      <c r="S12" s="124">
        <f t="shared" si="1"/>
        <v>267580</v>
      </c>
      <c r="T12" s="124">
        <f t="shared" si="1"/>
        <v>106749</v>
      </c>
      <c r="U12" s="124">
        <f t="shared" si="1"/>
        <v>21704</v>
      </c>
      <c r="V12" s="124">
        <f t="shared" si="1"/>
        <v>74759</v>
      </c>
      <c r="W12" s="128">
        <f t="shared" si="1"/>
        <v>826811</v>
      </c>
    </row>
    <row r="13" spans="1:23" x14ac:dyDescent="0.2">
      <c r="A13" s="85">
        <v>560032</v>
      </c>
      <c r="B13" s="86" t="s">
        <v>27</v>
      </c>
      <c r="C13" s="124">
        <v>93097</v>
      </c>
      <c r="D13" s="124">
        <v>309126</v>
      </c>
      <c r="E13" s="124">
        <v>67873</v>
      </c>
      <c r="F13" s="124">
        <v>10216</v>
      </c>
      <c r="G13" s="124">
        <v>157127</v>
      </c>
      <c r="H13" s="135">
        <v>637439</v>
      </c>
      <c r="I13" s="136">
        <v>60.76</v>
      </c>
      <c r="J13" s="124">
        <f t="shared" si="2"/>
        <v>56566</v>
      </c>
      <c r="K13" s="124">
        <f t="shared" si="3"/>
        <v>187825</v>
      </c>
      <c r="L13" s="124">
        <f t="shared" si="4"/>
        <v>41240</v>
      </c>
      <c r="M13" s="124">
        <f t="shared" si="5"/>
        <v>6207</v>
      </c>
      <c r="N13" s="124">
        <f t="shared" si="6"/>
        <v>95470</v>
      </c>
      <c r="O13" s="135">
        <f t="shared" si="0"/>
        <v>387308</v>
      </c>
      <c r="P13" s="140"/>
      <c r="R13" s="124">
        <f t="shared" si="1"/>
        <v>36531</v>
      </c>
      <c r="S13" s="124">
        <f t="shared" si="1"/>
        <v>121301</v>
      </c>
      <c r="T13" s="124">
        <f t="shared" si="1"/>
        <v>26633</v>
      </c>
      <c r="U13" s="124">
        <f t="shared" si="1"/>
        <v>4009</v>
      </c>
      <c r="V13" s="124">
        <f t="shared" si="1"/>
        <v>61657</v>
      </c>
      <c r="W13" s="128">
        <f t="shared" si="1"/>
        <v>250131</v>
      </c>
    </row>
    <row r="14" spans="1:23" x14ac:dyDescent="0.2">
      <c r="A14" s="85">
        <v>560033</v>
      </c>
      <c r="B14" s="86" t="s">
        <v>28</v>
      </c>
      <c r="C14" s="124">
        <v>192149</v>
      </c>
      <c r="D14" s="124">
        <v>365813</v>
      </c>
      <c r="E14" s="124">
        <v>61336</v>
      </c>
      <c r="F14" s="124">
        <v>28003</v>
      </c>
      <c r="G14" s="124">
        <v>190290</v>
      </c>
      <c r="H14" s="135">
        <v>837591</v>
      </c>
      <c r="I14" s="136">
        <v>88.56</v>
      </c>
      <c r="J14" s="124">
        <f t="shared" si="2"/>
        <v>170167</v>
      </c>
      <c r="K14" s="124">
        <f t="shared" si="3"/>
        <v>323964</v>
      </c>
      <c r="L14" s="124">
        <f t="shared" si="4"/>
        <v>54319</v>
      </c>
      <c r="M14" s="124">
        <f t="shared" si="5"/>
        <v>24799</v>
      </c>
      <c r="N14" s="124">
        <f t="shared" si="6"/>
        <v>168521</v>
      </c>
      <c r="O14" s="135">
        <f t="shared" si="0"/>
        <v>741770</v>
      </c>
      <c r="P14" s="140"/>
      <c r="R14" s="124">
        <f t="shared" si="1"/>
        <v>21982</v>
      </c>
      <c r="S14" s="124">
        <f t="shared" si="1"/>
        <v>41849</v>
      </c>
      <c r="T14" s="124">
        <f t="shared" si="1"/>
        <v>7017</v>
      </c>
      <c r="U14" s="124">
        <f t="shared" si="1"/>
        <v>3204</v>
      </c>
      <c r="V14" s="124">
        <f t="shared" si="1"/>
        <v>21769</v>
      </c>
      <c r="W14" s="128">
        <f t="shared" si="1"/>
        <v>95821</v>
      </c>
    </row>
    <row r="15" spans="1:23" x14ac:dyDescent="0.2">
      <c r="A15" s="85">
        <v>560034</v>
      </c>
      <c r="B15" s="86" t="s">
        <v>29</v>
      </c>
      <c r="C15" s="124">
        <v>108726</v>
      </c>
      <c r="D15" s="124">
        <v>499972</v>
      </c>
      <c r="E15" s="124">
        <v>100473</v>
      </c>
      <c r="F15" s="124">
        <v>16390</v>
      </c>
      <c r="G15" s="124">
        <v>217203</v>
      </c>
      <c r="H15" s="135">
        <v>942764</v>
      </c>
      <c r="I15" s="136">
        <v>66.72</v>
      </c>
      <c r="J15" s="124">
        <f t="shared" si="2"/>
        <v>72542</v>
      </c>
      <c r="K15" s="124">
        <f t="shared" si="3"/>
        <v>333581</v>
      </c>
      <c r="L15" s="124">
        <f t="shared" si="4"/>
        <v>67036</v>
      </c>
      <c r="M15" s="124">
        <f t="shared" si="5"/>
        <v>10935</v>
      </c>
      <c r="N15" s="124">
        <f t="shared" si="6"/>
        <v>144918</v>
      </c>
      <c r="O15" s="135">
        <f t="shared" si="0"/>
        <v>629012</v>
      </c>
      <c r="P15" s="140"/>
      <c r="R15" s="124">
        <f t="shared" si="1"/>
        <v>36184</v>
      </c>
      <c r="S15" s="124">
        <f t="shared" si="1"/>
        <v>166391</v>
      </c>
      <c r="T15" s="124">
        <f t="shared" si="1"/>
        <v>33437</v>
      </c>
      <c r="U15" s="124">
        <f t="shared" si="1"/>
        <v>5455</v>
      </c>
      <c r="V15" s="124">
        <f t="shared" si="1"/>
        <v>72285</v>
      </c>
      <c r="W15" s="128">
        <f t="shared" si="1"/>
        <v>313752</v>
      </c>
    </row>
    <row r="16" spans="1:23" x14ac:dyDescent="0.2">
      <c r="A16" s="85">
        <v>560035</v>
      </c>
      <c r="B16" s="86" t="s">
        <v>30</v>
      </c>
      <c r="C16" s="124">
        <v>335215</v>
      </c>
      <c r="D16" s="124">
        <v>683490</v>
      </c>
      <c r="E16" s="124">
        <v>100633</v>
      </c>
      <c r="F16" s="124">
        <v>21815</v>
      </c>
      <c r="G16" s="124">
        <v>312634</v>
      </c>
      <c r="H16" s="135">
        <v>1453787</v>
      </c>
      <c r="I16" s="136">
        <v>84.58</v>
      </c>
      <c r="J16" s="124">
        <f t="shared" si="2"/>
        <v>283525</v>
      </c>
      <c r="K16" s="124">
        <f t="shared" si="3"/>
        <v>578096</v>
      </c>
      <c r="L16" s="124">
        <f t="shared" si="4"/>
        <v>85115</v>
      </c>
      <c r="M16" s="124">
        <f t="shared" si="5"/>
        <v>18451</v>
      </c>
      <c r="N16" s="124">
        <f t="shared" si="6"/>
        <v>264426</v>
      </c>
      <c r="O16" s="135">
        <f t="shared" si="0"/>
        <v>1229613</v>
      </c>
      <c r="P16" s="140"/>
      <c r="R16" s="124">
        <f t="shared" si="1"/>
        <v>51690</v>
      </c>
      <c r="S16" s="124">
        <f t="shared" si="1"/>
        <v>105394</v>
      </c>
      <c r="T16" s="124">
        <f t="shared" si="1"/>
        <v>15518</v>
      </c>
      <c r="U16" s="124">
        <f t="shared" si="1"/>
        <v>3364</v>
      </c>
      <c r="V16" s="124">
        <f t="shared" si="1"/>
        <v>48208</v>
      </c>
      <c r="W16" s="128">
        <f t="shared" si="1"/>
        <v>224174</v>
      </c>
    </row>
    <row r="17" spans="1:23" x14ac:dyDescent="0.2">
      <c r="A17" s="85">
        <v>560036</v>
      </c>
      <c r="B17" s="86" t="s">
        <v>26</v>
      </c>
      <c r="C17" s="124">
        <v>183789</v>
      </c>
      <c r="D17" s="124">
        <v>950254</v>
      </c>
      <c r="E17" s="124">
        <v>66187</v>
      </c>
      <c r="F17" s="124">
        <v>23034</v>
      </c>
      <c r="G17" s="124">
        <v>375523</v>
      </c>
      <c r="H17" s="135">
        <v>1598787</v>
      </c>
      <c r="I17" s="136">
        <v>62.25</v>
      </c>
      <c r="J17" s="124">
        <f t="shared" si="2"/>
        <v>114409</v>
      </c>
      <c r="K17" s="124">
        <f t="shared" si="3"/>
        <v>591533</v>
      </c>
      <c r="L17" s="124">
        <f t="shared" si="4"/>
        <v>41201</v>
      </c>
      <c r="M17" s="124">
        <f t="shared" si="5"/>
        <v>14339</v>
      </c>
      <c r="N17" s="124">
        <f t="shared" si="6"/>
        <v>233763</v>
      </c>
      <c r="O17" s="135">
        <f t="shared" si="0"/>
        <v>995245</v>
      </c>
      <c r="P17" s="140"/>
      <c r="R17" s="124">
        <f t="shared" si="1"/>
        <v>69380</v>
      </c>
      <c r="S17" s="124">
        <f t="shared" si="1"/>
        <v>358721</v>
      </c>
      <c r="T17" s="124">
        <f t="shared" si="1"/>
        <v>24986</v>
      </c>
      <c r="U17" s="124">
        <f t="shared" si="1"/>
        <v>8695</v>
      </c>
      <c r="V17" s="124">
        <f t="shared" si="1"/>
        <v>141760</v>
      </c>
      <c r="W17" s="128">
        <f t="shared" si="1"/>
        <v>603542</v>
      </c>
    </row>
    <row r="18" spans="1:23" ht="25.5" x14ac:dyDescent="0.2">
      <c r="A18" s="85">
        <v>560041</v>
      </c>
      <c r="B18" s="86" t="s">
        <v>32</v>
      </c>
      <c r="C18" s="124">
        <v>27969</v>
      </c>
      <c r="D18" s="124">
        <v>520063</v>
      </c>
      <c r="E18" s="124">
        <v>319654</v>
      </c>
      <c r="F18" s="124">
        <v>1803</v>
      </c>
      <c r="G18" s="124">
        <v>162258</v>
      </c>
      <c r="H18" s="135">
        <v>1031747</v>
      </c>
      <c r="I18" s="136">
        <v>80.16</v>
      </c>
      <c r="J18" s="124">
        <f t="shared" si="2"/>
        <v>22420</v>
      </c>
      <c r="K18" s="124">
        <f t="shared" si="3"/>
        <v>416883</v>
      </c>
      <c r="L18" s="124">
        <f t="shared" si="4"/>
        <v>256235</v>
      </c>
      <c r="M18" s="124">
        <f t="shared" si="5"/>
        <v>1445</v>
      </c>
      <c r="N18" s="124">
        <f t="shared" si="6"/>
        <v>130066</v>
      </c>
      <c r="O18" s="135">
        <f t="shared" si="0"/>
        <v>827049</v>
      </c>
      <c r="P18" s="140"/>
      <c r="R18" s="124">
        <f t="shared" si="1"/>
        <v>5549</v>
      </c>
      <c r="S18" s="124">
        <f t="shared" si="1"/>
        <v>103180</v>
      </c>
      <c r="T18" s="124">
        <f t="shared" si="1"/>
        <v>63419</v>
      </c>
      <c r="U18" s="124">
        <f t="shared" si="1"/>
        <v>358</v>
      </c>
      <c r="V18" s="124">
        <f t="shared" si="1"/>
        <v>32192</v>
      </c>
      <c r="W18" s="128">
        <f t="shared" si="1"/>
        <v>204698</v>
      </c>
    </row>
    <row r="19" spans="1:23" x14ac:dyDescent="0.2">
      <c r="A19" s="85">
        <v>560043</v>
      </c>
      <c r="B19" s="86" t="s">
        <v>33</v>
      </c>
      <c r="C19" s="124">
        <v>844925</v>
      </c>
      <c r="D19" s="124">
        <v>13198</v>
      </c>
      <c r="E19" s="124">
        <v>34550</v>
      </c>
      <c r="F19" s="124">
        <v>936</v>
      </c>
      <c r="G19" s="124">
        <v>92307</v>
      </c>
      <c r="H19" s="135">
        <v>985916</v>
      </c>
      <c r="I19" s="136">
        <v>61.1</v>
      </c>
      <c r="J19" s="124">
        <f t="shared" si="2"/>
        <v>516249</v>
      </c>
      <c r="K19" s="124">
        <f t="shared" si="3"/>
        <v>8064</v>
      </c>
      <c r="L19" s="124">
        <f t="shared" si="4"/>
        <v>21110</v>
      </c>
      <c r="M19" s="124">
        <f t="shared" si="5"/>
        <v>572</v>
      </c>
      <c r="N19" s="124">
        <f t="shared" si="6"/>
        <v>56400</v>
      </c>
      <c r="O19" s="135">
        <f t="shared" si="0"/>
        <v>602395</v>
      </c>
      <c r="P19" s="140"/>
      <c r="R19" s="124">
        <f t="shared" si="1"/>
        <v>328676</v>
      </c>
      <c r="S19" s="124">
        <f t="shared" si="1"/>
        <v>5134</v>
      </c>
      <c r="T19" s="124">
        <f t="shared" si="1"/>
        <v>13440</v>
      </c>
      <c r="U19" s="124">
        <f t="shared" si="1"/>
        <v>364</v>
      </c>
      <c r="V19" s="124">
        <f t="shared" si="1"/>
        <v>35907</v>
      </c>
      <c r="W19" s="128">
        <f t="shared" si="1"/>
        <v>383521</v>
      </c>
    </row>
    <row r="20" spans="1:23" x14ac:dyDescent="0.2">
      <c r="A20" s="85">
        <v>560045</v>
      </c>
      <c r="B20" s="86" t="s">
        <v>34</v>
      </c>
      <c r="C20" s="124">
        <v>35672</v>
      </c>
      <c r="D20" s="124">
        <v>353580</v>
      </c>
      <c r="E20" s="124">
        <v>3200</v>
      </c>
      <c r="F20" s="124">
        <v>300967</v>
      </c>
      <c r="G20" s="124">
        <v>78326</v>
      </c>
      <c r="H20" s="135">
        <v>771745</v>
      </c>
      <c r="I20" s="136">
        <v>71.88</v>
      </c>
      <c r="J20" s="124">
        <f t="shared" si="2"/>
        <v>25641</v>
      </c>
      <c r="K20" s="124">
        <f t="shared" si="3"/>
        <v>254153</v>
      </c>
      <c r="L20" s="124">
        <f t="shared" si="4"/>
        <v>2300</v>
      </c>
      <c r="M20" s="124">
        <f t="shared" si="5"/>
        <v>216335</v>
      </c>
      <c r="N20" s="124">
        <f t="shared" si="6"/>
        <v>56301</v>
      </c>
      <c r="O20" s="135">
        <f t="shared" si="0"/>
        <v>554730</v>
      </c>
      <c r="P20" s="140"/>
      <c r="R20" s="124">
        <f t="shared" si="1"/>
        <v>10031</v>
      </c>
      <c r="S20" s="124">
        <f t="shared" si="1"/>
        <v>99427</v>
      </c>
      <c r="T20" s="124">
        <f t="shared" si="1"/>
        <v>900</v>
      </c>
      <c r="U20" s="124">
        <f t="shared" si="1"/>
        <v>84632</v>
      </c>
      <c r="V20" s="124">
        <f t="shared" si="1"/>
        <v>22025</v>
      </c>
      <c r="W20" s="128">
        <f t="shared" si="1"/>
        <v>217015</v>
      </c>
    </row>
    <row r="21" spans="1:23" ht="25.5" x14ac:dyDescent="0.2">
      <c r="A21" s="85">
        <v>560047</v>
      </c>
      <c r="B21" s="86" t="s">
        <v>35</v>
      </c>
      <c r="C21" s="124">
        <v>88991</v>
      </c>
      <c r="D21" s="124">
        <v>586690</v>
      </c>
      <c r="E21" s="124">
        <v>3677</v>
      </c>
      <c r="F21" s="124">
        <v>621952</v>
      </c>
      <c r="G21" s="124">
        <v>166675</v>
      </c>
      <c r="H21" s="135">
        <v>1467985</v>
      </c>
      <c r="I21" s="136">
        <v>61.19</v>
      </c>
      <c r="J21" s="124">
        <f t="shared" si="2"/>
        <v>54454</v>
      </c>
      <c r="K21" s="124">
        <f t="shared" si="3"/>
        <v>358996</v>
      </c>
      <c r="L21" s="124">
        <f t="shared" si="4"/>
        <v>2250</v>
      </c>
      <c r="M21" s="124">
        <f t="shared" si="5"/>
        <v>380572</v>
      </c>
      <c r="N21" s="124">
        <f t="shared" si="6"/>
        <v>101988</v>
      </c>
      <c r="O21" s="135">
        <f t="shared" si="0"/>
        <v>898260</v>
      </c>
      <c r="P21" s="140"/>
      <c r="R21" s="124">
        <f t="shared" ref="R21:W63" si="7">C21-J21</f>
        <v>34537</v>
      </c>
      <c r="S21" s="124">
        <f t="shared" si="7"/>
        <v>227694</v>
      </c>
      <c r="T21" s="124">
        <f t="shared" si="7"/>
        <v>1427</v>
      </c>
      <c r="U21" s="124">
        <f t="shared" si="7"/>
        <v>241380</v>
      </c>
      <c r="V21" s="124">
        <f t="shared" si="7"/>
        <v>64687</v>
      </c>
      <c r="W21" s="128">
        <f t="shared" si="7"/>
        <v>569725</v>
      </c>
    </row>
    <row r="22" spans="1:23" x14ac:dyDescent="0.2">
      <c r="A22" s="85">
        <v>560052</v>
      </c>
      <c r="B22" s="86" t="s">
        <v>37</v>
      </c>
      <c r="C22" s="124">
        <v>1375</v>
      </c>
      <c r="D22" s="124">
        <v>3697</v>
      </c>
      <c r="E22" s="124">
        <v>3273</v>
      </c>
      <c r="F22" s="124">
        <v>472153</v>
      </c>
      <c r="G22" s="124">
        <v>263960</v>
      </c>
      <c r="H22" s="135">
        <v>744458</v>
      </c>
      <c r="I22" s="136">
        <v>58.4</v>
      </c>
      <c r="J22" s="124">
        <f t="shared" si="2"/>
        <v>803</v>
      </c>
      <c r="K22" s="124">
        <f t="shared" si="3"/>
        <v>2159</v>
      </c>
      <c r="L22" s="124">
        <f t="shared" si="4"/>
        <v>1911</v>
      </c>
      <c r="M22" s="124">
        <f t="shared" si="5"/>
        <v>275737</v>
      </c>
      <c r="N22" s="124">
        <f t="shared" si="6"/>
        <v>154153</v>
      </c>
      <c r="O22" s="135">
        <f t="shared" si="0"/>
        <v>434763</v>
      </c>
      <c r="P22" s="140"/>
      <c r="R22" s="124">
        <f t="shared" si="7"/>
        <v>572</v>
      </c>
      <c r="S22" s="124">
        <f t="shared" si="7"/>
        <v>1538</v>
      </c>
      <c r="T22" s="124">
        <f t="shared" si="7"/>
        <v>1362</v>
      </c>
      <c r="U22" s="124">
        <f t="shared" si="7"/>
        <v>196416</v>
      </c>
      <c r="V22" s="124">
        <f t="shared" si="7"/>
        <v>109807</v>
      </c>
      <c r="W22" s="128">
        <f t="shared" si="7"/>
        <v>309695</v>
      </c>
    </row>
    <row r="23" spans="1:23" x14ac:dyDescent="0.2">
      <c r="A23" s="85">
        <v>560053</v>
      </c>
      <c r="B23" s="86" t="s">
        <v>38</v>
      </c>
      <c r="C23" s="124">
        <v>7250</v>
      </c>
      <c r="D23" s="124">
        <v>567465</v>
      </c>
      <c r="E23" s="124">
        <v>1944</v>
      </c>
      <c r="F23" s="124">
        <v>990</v>
      </c>
      <c r="G23" s="124">
        <v>52074</v>
      </c>
      <c r="H23" s="135">
        <v>629723</v>
      </c>
      <c r="I23" s="136">
        <v>70.47</v>
      </c>
      <c r="J23" s="124">
        <f t="shared" si="2"/>
        <v>5109</v>
      </c>
      <c r="K23" s="124">
        <f t="shared" si="3"/>
        <v>399893</v>
      </c>
      <c r="L23" s="124">
        <f t="shared" si="4"/>
        <v>1370</v>
      </c>
      <c r="M23" s="124">
        <f t="shared" si="5"/>
        <v>698</v>
      </c>
      <c r="N23" s="124">
        <f t="shared" si="6"/>
        <v>36697</v>
      </c>
      <c r="O23" s="135">
        <f t="shared" si="0"/>
        <v>443767</v>
      </c>
      <c r="P23" s="140"/>
      <c r="R23" s="124">
        <f t="shared" si="7"/>
        <v>2141</v>
      </c>
      <c r="S23" s="124">
        <f t="shared" si="7"/>
        <v>167572</v>
      </c>
      <c r="T23" s="124">
        <f t="shared" si="7"/>
        <v>574</v>
      </c>
      <c r="U23" s="124">
        <f t="shared" si="7"/>
        <v>292</v>
      </c>
      <c r="V23" s="124">
        <f t="shared" si="7"/>
        <v>15377</v>
      </c>
      <c r="W23" s="128">
        <f t="shared" si="7"/>
        <v>185956</v>
      </c>
    </row>
    <row r="24" spans="1:23" x14ac:dyDescent="0.2">
      <c r="A24" s="85">
        <v>560054</v>
      </c>
      <c r="B24" s="86" t="s">
        <v>39</v>
      </c>
      <c r="C24" s="124">
        <v>10045</v>
      </c>
      <c r="D24" s="124">
        <v>11718</v>
      </c>
      <c r="E24" s="124">
        <v>292051</v>
      </c>
      <c r="F24" s="124">
        <v>40339</v>
      </c>
      <c r="G24" s="124">
        <v>356495</v>
      </c>
      <c r="H24" s="135">
        <v>710648</v>
      </c>
      <c r="I24" s="136">
        <v>66.52</v>
      </c>
      <c r="J24" s="124">
        <f t="shared" si="2"/>
        <v>6682</v>
      </c>
      <c r="K24" s="124">
        <f t="shared" si="3"/>
        <v>7795</v>
      </c>
      <c r="L24" s="124">
        <f t="shared" si="4"/>
        <v>194272</v>
      </c>
      <c r="M24" s="124">
        <f t="shared" si="5"/>
        <v>26834</v>
      </c>
      <c r="N24" s="124">
        <f t="shared" si="6"/>
        <v>237140</v>
      </c>
      <c r="O24" s="135">
        <f t="shared" si="0"/>
        <v>472723</v>
      </c>
      <c r="P24" s="140"/>
      <c r="R24" s="124">
        <f t="shared" si="7"/>
        <v>3363</v>
      </c>
      <c r="S24" s="124">
        <f t="shared" si="7"/>
        <v>3923</v>
      </c>
      <c r="T24" s="124">
        <f t="shared" si="7"/>
        <v>97779</v>
      </c>
      <c r="U24" s="124">
        <f t="shared" si="7"/>
        <v>13505</v>
      </c>
      <c r="V24" s="124">
        <f t="shared" si="7"/>
        <v>119355</v>
      </c>
      <c r="W24" s="128">
        <f t="shared" si="7"/>
        <v>237925</v>
      </c>
    </row>
    <row r="25" spans="1:23" ht="25.5" x14ac:dyDescent="0.2">
      <c r="A25" s="85">
        <v>560055</v>
      </c>
      <c r="B25" s="86" t="s">
        <v>40</v>
      </c>
      <c r="C25" s="124">
        <v>13149</v>
      </c>
      <c r="D25" s="124">
        <v>6185</v>
      </c>
      <c r="E25" s="124">
        <v>167759</v>
      </c>
      <c r="F25" s="124">
        <v>4376</v>
      </c>
      <c r="G25" s="124">
        <v>391561</v>
      </c>
      <c r="H25" s="135">
        <v>583030</v>
      </c>
      <c r="I25" s="136">
        <v>65.14</v>
      </c>
      <c r="J25" s="124">
        <f t="shared" si="2"/>
        <v>8565</v>
      </c>
      <c r="K25" s="124">
        <f t="shared" si="3"/>
        <v>4029</v>
      </c>
      <c r="L25" s="124">
        <f t="shared" si="4"/>
        <v>109278</v>
      </c>
      <c r="M25" s="124">
        <f t="shared" si="5"/>
        <v>2851</v>
      </c>
      <c r="N25" s="124">
        <f t="shared" si="6"/>
        <v>255063</v>
      </c>
      <c r="O25" s="135">
        <f t="shared" si="0"/>
        <v>379786</v>
      </c>
      <c r="P25" s="140"/>
      <c r="R25" s="124">
        <f t="shared" si="7"/>
        <v>4584</v>
      </c>
      <c r="S25" s="124">
        <f t="shared" si="7"/>
        <v>2156</v>
      </c>
      <c r="T25" s="124">
        <f t="shared" si="7"/>
        <v>58481</v>
      </c>
      <c r="U25" s="124">
        <f t="shared" si="7"/>
        <v>1525</v>
      </c>
      <c r="V25" s="124">
        <f t="shared" si="7"/>
        <v>136498</v>
      </c>
      <c r="W25" s="128">
        <f t="shared" si="7"/>
        <v>203244</v>
      </c>
    </row>
    <row r="26" spans="1:23" x14ac:dyDescent="0.2">
      <c r="A26" s="85">
        <v>560056</v>
      </c>
      <c r="B26" s="86" t="s">
        <v>41</v>
      </c>
      <c r="C26" s="124">
        <v>1971</v>
      </c>
      <c r="D26" s="124">
        <v>4321</v>
      </c>
      <c r="E26" s="124">
        <v>1077</v>
      </c>
      <c r="F26" s="124">
        <v>435891</v>
      </c>
      <c r="G26" s="124">
        <v>132984</v>
      </c>
      <c r="H26" s="135">
        <v>576244</v>
      </c>
      <c r="I26" s="136">
        <v>74.05</v>
      </c>
      <c r="J26" s="124">
        <f t="shared" si="2"/>
        <v>1460</v>
      </c>
      <c r="K26" s="124">
        <f t="shared" si="3"/>
        <v>3200</v>
      </c>
      <c r="L26" s="124">
        <f t="shared" si="4"/>
        <v>798</v>
      </c>
      <c r="M26" s="124">
        <f t="shared" si="5"/>
        <v>322777</v>
      </c>
      <c r="N26" s="124">
        <f t="shared" si="6"/>
        <v>98475</v>
      </c>
      <c r="O26" s="135">
        <f t="shared" si="0"/>
        <v>426710</v>
      </c>
      <c r="P26" s="140"/>
      <c r="R26" s="124">
        <f t="shared" si="7"/>
        <v>511</v>
      </c>
      <c r="S26" s="124">
        <f t="shared" si="7"/>
        <v>1121</v>
      </c>
      <c r="T26" s="124">
        <f t="shared" si="7"/>
        <v>279</v>
      </c>
      <c r="U26" s="124">
        <f t="shared" si="7"/>
        <v>113114</v>
      </c>
      <c r="V26" s="124">
        <f t="shared" si="7"/>
        <v>34509</v>
      </c>
      <c r="W26" s="128">
        <f t="shared" si="7"/>
        <v>149534</v>
      </c>
    </row>
    <row r="27" spans="1:23" x14ac:dyDescent="0.2">
      <c r="A27" s="85">
        <v>560057</v>
      </c>
      <c r="B27" s="86" t="s">
        <v>42</v>
      </c>
      <c r="C27" s="124">
        <v>420219</v>
      </c>
      <c r="D27" s="124">
        <v>6559</v>
      </c>
      <c r="E27" s="124">
        <v>6287</v>
      </c>
      <c r="F27" s="124">
        <v>1804</v>
      </c>
      <c r="G27" s="124">
        <v>8934</v>
      </c>
      <c r="H27" s="135">
        <v>443803</v>
      </c>
      <c r="I27" s="136">
        <v>85.95</v>
      </c>
      <c r="J27" s="124">
        <f t="shared" si="2"/>
        <v>361178</v>
      </c>
      <c r="K27" s="124">
        <f t="shared" si="3"/>
        <v>5637</v>
      </c>
      <c r="L27" s="124">
        <f t="shared" si="4"/>
        <v>5404</v>
      </c>
      <c r="M27" s="124">
        <f t="shared" si="5"/>
        <v>1551</v>
      </c>
      <c r="N27" s="124">
        <f t="shared" si="6"/>
        <v>7679</v>
      </c>
      <c r="O27" s="135">
        <f t="shared" si="0"/>
        <v>381449</v>
      </c>
      <c r="P27" s="140"/>
      <c r="R27" s="124">
        <f t="shared" si="7"/>
        <v>59041</v>
      </c>
      <c r="S27" s="124">
        <f t="shared" si="7"/>
        <v>922</v>
      </c>
      <c r="T27" s="124">
        <f t="shared" si="7"/>
        <v>883</v>
      </c>
      <c r="U27" s="124">
        <f t="shared" si="7"/>
        <v>253</v>
      </c>
      <c r="V27" s="124">
        <f t="shared" si="7"/>
        <v>1255</v>
      </c>
      <c r="W27" s="128">
        <f t="shared" si="7"/>
        <v>62354</v>
      </c>
    </row>
    <row r="28" spans="1:23" x14ac:dyDescent="0.2">
      <c r="A28" s="85">
        <v>560058</v>
      </c>
      <c r="B28" s="86" t="s">
        <v>43</v>
      </c>
      <c r="C28" s="124">
        <v>992513</v>
      </c>
      <c r="D28" s="124">
        <v>32374</v>
      </c>
      <c r="E28" s="124">
        <v>59478</v>
      </c>
      <c r="F28" s="124">
        <v>1805</v>
      </c>
      <c r="G28" s="124">
        <v>192761</v>
      </c>
      <c r="H28" s="135">
        <v>1278931</v>
      </c>
      <c r="I28" s="136">
        <v>63.15</v>
      </c>
      <c r="J28" s="124">
        <f t="shared" si="2"/>
        <v>626772</v>
      </c>
      <c r="K28" s="124">
        <f t="shared" si="3"/>
        <v>20444</v>
      </c>
      <c r="L28" s="124">
        <f t="shared" si="4"/>
        <v>37560</v>
      </c>
      <c r="M28" s="124">
        <f t="shared" si="5"/>
        <v>1140</v>
      </c>
      <c r="N28" s="124">
        <f t="shared" si="6"/>
        <v>121729</v>
      </c>
      <c r="O28" s="135">
        <f t="shared" si="0"/>
        <v>807645</v>
      </c>
      <c r="P28" s="140"/>
      <c r="R28" s="124">
        <f t="shared" si="7"/>
        <v>365741</v>
      </c>
      <c r="S28" s="124">
        <f t="shared" si="7"/>
        <v>11930</v>
      </c>
      <c r="T28" s="124">
        <f t="shared" si="7"/>
        <v>21918</v>
      </c>
      <c r="U28" s="124">
        <f t="shared" si="7"/>
        <v>665</v>
      </c>
      <c r="V28" s="124">
        <f t="shared" si="7"/>
        <v>71032</v>
      </c>
      <c r="W28" s="128">
        <f t="shared" si="7"/>
        <v>471286</v>
      </c>
    </row>
    <row r="29" spans="1:23" x14ac:dyDescent="0.2">
      <c r="A29" s="85">
        <v>560059</v>
      </c>
      <c r="B29" s="86" t="s">
        <v>44</v>
      </c>
      <c r="C29" s="124">
        <v>7663</v>
      </c>
      <c r="D29" s="124">
        <v>10904</v>
      </c>
      <c r="E29" s="124">
        <v>1151</v>
      </c>
      <c r="F29" s="124">
        <v>248239</v>
      </c>
      <c r="G29" s="124">
        <v>187309</v>
      </c>
      <c r="H29" s="135">
        <v>455266</v>
      </c>
      <c r="I29" s="136">
        <v>72.290000000000006</v>
      </c>
      <c r="J29" s="124">
        <f t="shared" si="2"/>
        <v>5540</v>
      </c>
      <c r="K29" s="124">
        <f t="shared" si="3"/>
        <v>7883</v>
      </c>
      <c r="L29" s="124">
        <f t="shared" si="4"/>
        <v>832</v>
      </c>
      <c r="M29" s="124">
        <f t="shared" si="5"/>
        <v>179452</v>
      </c>
      <c r="N29" s="124">
        <f t="shared" si="6"/>
        <v>135406</v>
      </c>
      <c r="O29" s="135">
        <f t="shared" si="0"/>
        <v>329113</v>
      </c>
      <c r="P29" s="140"/>
      <c r="R29" s="124">
        <f t="shared" si="7"/>
        <v>2123</v>
      </c>
      <c r="S29" s="124">
        <f t="shared" si="7"/>
        <v>3021</v>
      </c>
      <c r="T29" s="124">
        <f t="shared" si="7"/>
        <v>319</v>
      </c>
      <c r="U29" s="124">
        <f t="shared" si="7"/>
        <v>68787</v>
      </c>
      <c r="V29" s="124">
        <f t="shared" si="7"/>
        <v>51903</v>
      </c>
      <c r="W29" s="128">
        <f t="shared" si="7"/>
        <v>126153</v>
      </c>
    </row>
    <row r="30" spans="1:23" x14ac:dyDescent="0.2">
      <c r="A30" s="85">
        <v>560060</v>
      </c>
      <c r="B30" s="86" t="s">
        <v>45</v>
      </c>
      <c r="C30" s="124">
        <v>9498</v>
      </c>
      <c r="D30" s="124">
        <v>425326</v>
      </c>
      <c r="E30" s="124">
        <v>3151</v>
      </c>
      <c r="F30" s="124">
        <v>1058</v>
      </c>
      <c r="G30" s="124">
        <v>79706</v>
      </c>
      <c r="H30" s="135">
        <v>518739</v>
      </c>
      <c r="I30" s="136">
        <v>63.24</v>
      </c>
      <c r="J30" s="124">
        <f t="shared" si="2"/>
        <v>6007</v>
      </c>
      <c r="K30" s="124">
        <f t="shared" si="3"/>
        <v>268976</v>
      </c>
      <c r="L30" s="124">
        <f t="shared" si="4"/>
        <v>1993</v>
      </c>
      <c r="M30" s="124">
        <f t="shared" si="5"/>
        <v>669</v>
      </c>
      <c r="N30" s="124">
        <f t="shared" si="6"/>
        <v>50406</v>
      </c>
      <c r="O30" s="135">
        <f t="shared" si="0"/>
        <v>328051</v>
      </c>
      <c r="P30" s="140"/>
      <c r="R30" s="124">
        <f t="shared" si="7"/>
        <v>3491</v>
      </c>
      <c r="S30" s="124">
        <f t="shared" si="7"/>
        <v>156350</v>
      </c>
      <c r="T30" s="124">
        <f t="shared" si="7"/>
        <v>1158</v>
      </c>
      <c r="U30" s="124">
        <f t="shared" si="7"/>
        <v>389</v>
      </c>
      <c r="V30" s="124">
        <f t="shared" si="7"/>
        <v>29300</v>
      </c>
      <c r="W30" s="128">
        <f t="shared" si="7"/>
        <v>190688</v>
      </c>
    </row>
    <row r="31" spans="1:23" x14ac:dyDescent="0.2">
      <c r="A31" s="85">
        <v>560061</v>
      </c>
      <c r="B31" s="86" t="s">
        <v>46</v>
      </c>
      <c r="C31" s="124">
        <v>16577</v>
      </c>
      <c r="D31" s="124">
        <v>7944</v>
      </c>
      <c r="E31" s="124">
        <v>390785</v>
      </c>
      <c r="F31" s="124">
        <v>4908</v>
      </c>
      <c r="G31" s="124">
        <v>439483</v>
      </c>
      <c r="H31" s="135">
        <v>859697</v>
      </c>
      <c r="I31" s="136">
        <v>59.15</v>
      </c>
      <c r="J31" s="124">
        <f t="shared" si="2"/>
        <v>9805</v>
      </c>
      <c r="K31" s="124">
        <f t="shared" si="3"/>
        <v>4699</v>
      </c>
      <c r="L31" s="124">
        <f t="shared" si="4"/>
        <v>231149</v>
      </c>
      <c r="M31" s="124">
        <f t="shared" si="5"/>
        <v>2903</v>
      </c>
      <c r="N31" s="124">
        <f t="shared" si="6"/>
        <v>259954</v>
      </c>
      <c r="O31" s="135">
        <f t="shared" si="0"/>
        <v>508510</v>
      </c>
      <c r="P31" s="140"/>
      <c r="R31" s="124">
        <f t="shared" si="7"/>
        <v>6772</v>
      </c>
      <c r="S31" s="124">
        <f t="shared" si="7"/>
        <v>3245</v>
      </c>
      <c r="T31" s="124">
        <f t="shared" si="7"/>
        <v>159636</v>
      </c>
      <c r="U31" s="124">
        <f t="shared" si="7"/>
        <v>2005</v>
      </c>
      <c r="V31" s="124">
        <f t="shared" si="7"/>
        <v>179529</v>
      </c>
      <c r="W31" s="128">
        <f t="shared" si="7"/>
        <v>351187</v>
      </c>
    </row>
    <row r="32" spans="1:23" x14ac:dyDescent="0.2">
      <c r="A32" s="85">
        <v>560062</v>
      </c>
      <c r="B32" s="86" t="s">
        <v>47</v>
      </c>
      <c r="C32" s="124">
        <v>15556</v>
      </c>
      <c r="D32" s="124">
        <v>528507</v>
      </c>
      <c r="E32" s="124">
        <v>5872</v>
      </c>
      <c r="F32" s="124">
        <v>856</v>
      </c>
      <c r="G32" s="124">
        <v>55391</v>
      </c>
      <c r="H32" s="135">
        <v>606182</v>
      </c>
      <c r="I32" s="136">
        <v>65.63</v>
      </c>
      <c r="J32" s="124">
        <f t="shared" si="2"/>
        <v>10209</v>
      </c>
      <c r="K32" s="124">
        <f t="shared" si="3"/>
        <v>346859</v>
      </c>
      <c r="L32" s="124">
        <f t="shared" si="4"/>
        <v>3854</v>
      </c>
      <c r="M32" s="124">
        <f t="shared" si="5"/>
        <v>562</v>
      </c>
      <c r="N32" s="124">
        <f t="shared" si="6"/>
        <v>36353</v>
      </c>
      <c r="O32" s="135">
        <f t="shared" si="0"/>
        <v>397837</v>
      </c>
      <c r="P32" s="140"/>
      <c r="R32" s="124">
        <f t="shared" si="7"/>
        <v>5347</v>
      </c>
      <c r="S32" s="124">
        <f t="shared" si="7"/>
        <v>181648</v>
      </c>
      <c r="T32" s="124">
        <f t="shared" si="7"/>
        <v>2018</v>
      </c>
      <c r="U32" s="124">
        <f t="shared" si="7"/>
        <v>294</v>
      </c>
      <c r="V32" s="124">
        <f t="shared" si="7"/>
        <v>19038</v>
      </c>
      <c r="W32" s="128">
        <f t="shared" si="7"/>
        <v>208345</v>
      </c>
    </row>
    <row r="33" spans="1:23" ht="25.5" x14ac:dyDescent="0.2">
      <c r="A33" s="85">
        <v>560063</v>
      </c>
      <c r="B33" s="86" t="s">
        <v>48</v>
      </c>
      <c r="C33" s="124">
        <v>3130</v>
      </c>
      <c r="D33" s="124">
        <v>3180</v>
      </c>
      <c r="E33" s="124">
        <v>1761</v>
      </c>
      <c r="F33" s="124">
        <v>352167</v>
      </c>
      <c r="G33" s="124">
        <v>332988</v>
      </c>
      <c r="H33" s="135">
        <v>693226</v>
      </c>
      <c r="I33" s="136">
        <v>59.11</v>
      </c>
      <c r="J33" s="124">
        <f t="shared" si="2"/>
        <v>1850</v>
      </c>
      <c r="K33" s="124">
        <f t="shared" si="3"/>
        <v>1880</v>
      </c>
      <c r="L33" s="124">
        <f t="shared" si="4"/>
        <v>1041</v>
      </c>
      <c r="M33" s="124">
        <f t="shared" si="5"/>
        <v>208166</v>
      </c>
      <c r="N33" s="124">
        <f t="shared" si="6"/>
        <v>196829</v>
      </c>
      <c r="O33" s="135">
        <f t="shared" si="0"/>
        <v>409766</v>
      </c>
      <c r="P33" s="140"/>
      <c r="R33" s="124">
        <f t="shared" si="7"/>
        <v>1280</v>
      </c>
      <c r="S33" s="124">
        <f t="shared" si="7"/>
        <v>1300</v>
      </c>
      <c r="T33" s="124">
        <f t="shared" si="7"/>
        <v>720</v>
      </c>
      <c r="U33" s="124">
        <f t="shared" si="7"/>
        <v>144001</v>
      </c>
      <c r="V33" s="124">
        <f t="shared" si="7"/>
        <v>136159</v>
      </c>
      <c r="W33" s="128">
        <f t="shared" si="7"/>
        <v>283460</v>
      </c>
    </row>
    <row r="34" spans="1:23" x14ac:dyDescent="0.2">
      <c r="A34" s="85">
        <v>560064</v>
      </c>
      <c r="B34" s="86" t="s">
        <v>49</v>
      </c>
      <c r="C34" s="124">
        <v>431697</v>
      </c>
      <c r="D34" s="124">
        <v>10609</v>
      </c>
      <c r="E34" s="124">
        <v>5416</v>
      </c>
      <c r="F34" s="124">
        <v>1237</v>
      </c>
      <c r="G34" s="124">
        <v>487315</v>
      </c>
      <c r="H34" s="135">
        <v>936274</v>
      </c>
      <c r="I34" s="136">
        <v>95.25</v>
      </c>
      <c r="J34" s="124">
        <f t="shared" si="2"/>
        <v>411191</v>
      </c>
      <c r="K34" s="124">
        <f t="shared" si="3"/>
        <v>10105</v>
      </c>
      <c r="L34" s="124">
        <f t="shared" si="4"/>
        <v>5159</v>
      </c>
      <c r="M34" s="124">
        <f t="shared" si="5"/>
        <v>1178</v>
      </c>
      <c r="N34" s="124">
        <f t="shared" si="6"/>
        <v>464168</v>
      </c>
      <c r="O34" s="135">
        <f t="shared" si="0"/>
        <v>891801</v>
      </c>
      <c r="P34" s="140"/>
      <c r="R34" s="124">
        <f t="shared" si="7"/>
        <v>20506</v>
      </c>
      <c r="S34" s="124">
        <f t="shared" si="7"/>
        <v>504</v>
      </c>
      <c r="T34" s="124">
        <f t="shared" si="7"/>
        <v>257</v>
      </c>
      <c r="U34" s="124">
        <f t="shared" si="7"/>
        <v>59</v>
      </c>
      <c r="V34" s="124">
        <f t="shared" si="7"/>
        <v>23147</v>
      </c>
      <c r="W34" s="128">
        <f t="shared" si="7"/>
        <v>44473</v>
      </c>
    </row>
    <row r="35" spans="1:23" x14ac:dyDescent="0.2">
      <c r="A35" s="85">
        <v>560065</v>
      </c>
      <c r="B35" s="86" t="s">
        <v>50</v>
      </c>
      <c r="C35" s="124">
        <v>8528</v>
      </c>
      <c r="D35" s="124">
        <v>25956</v>
      </c>
      <c r="E35" s="124">
        <v>1263</v>
      </c>
      <c r="F35" s="124">
        <v>277212</v>
      </c>
      <c r="G35" s="124">
        <v>162131</v>
      </c>
      <c r="H35" s="135">
        <v>475090</v>
      </c>
      <c r="I35" s="136">
        <v>74.239999999999995</v>
      </c>
      <c r="J35" s="124">
        <f t="shared" si="2"/>
        <v>6331</v>
      </c>
      <c r="K35" s="124">
        <f t="shared" si="3"/>
        <v>19270</v>
      </c>
      <c r="L35" s="124">
        <f t="shared" si="4"/>
        <v>938</v>
      </c>
      <c r="M35" s="124">
        <f t="shared" si="5"/>
        <v>205802</v>
      </c>
      <c r="N35" s="124">
        <f t="shared" si="6"/>
        <v>120366</v>
      </c>
      <c r="O35" s="135">
        <f t="shared" si="0"/>
        <v>352707</v>
      </c>
      <c r="P35" s="140"/>
      <c r="R35" s="124">
        <f t="shared" si="7"/>
        <v>2197</v>
      </c>
      <c r="S35" s="124">
        <f t="shared" si="7"/>
        <v>6686</v>
      </c>
      <c r="T35" s="124">
        <f t="shared" si="7"/>
        <v>325</v>
      </c>
      <c r="U35" s="124">
        <f t="shared" si="7"/>
        <v>71410</v>
      </c>
      <c r="V35" s="124">
        <f t="shared" si="7"/>
        <v>41765</v>
      </c>
      <c r="W35" s="128">
        <f t="shared" si="7"/>
        <v>122383</v>
      </c>
    </row>
    <row r="36" spans="1:23" x14ac:dyDescent="0.2">
      <c r="A36" s="85">
        <v>560066</v>
      </c>
      <c r="B36" s="86" t="s">
        <v>51</v>
      </c>
      <c r="C36" s="124">
        <v>1739</v>
      </c>
      <c r="D36" s="124">
        <v>9248</v>
      </c>
      <c r="E36" s="124">
        <v>416282</v>
      </c>
      <c r="F36" s="124">
        <v>3539</v>
      </c>
      <c r="G36" s="124">
        <v>4970</v>
      </c>
      <c r="H36" s="135">
        <v>435778</v>
      </c>
      <c r="I36" s="136">
        <v>61.88</v>
      </c>
      <c r="J36" s="124">
        <f t="shared" si="2"/>
        <v>1076</v>
      </c>
      <c r="K36" s="124">
        <f t="shared" si="3"/>
        <v>5723</v>
      </c>
      <c r="L36" s="124">
        <f t="shared" si="4"/>
        <v>257595</v>
      </c>
      <c r="M36" s="124">
        <f t="shared" si="5"/>
        <v>2190</v>
      </c>
      <c r="N36" s="124">
        <f t="shared" si="6"/>
        <v>3075</v>
      </c>
      <c r="O36" s="135">
        <f t="shared" si="0"/>
        <v>269659</v>
      </c>
      <c r="P36" s="140"/>
      <c r="R36" s="124">
        <f t="shared" si="7"/>
        <v>663</v>
      </c>
      <c r="S36" s="124">
        <f t="shared" si="7"/>
        <v>3525</v>
      </c>
      <c r="T36" s="124">
        <f t="shared" si="7"/>
        <v>158687</v>
      </c>
      <c r="U36" s="124">
        <f t="shared" si="7"/>
        <v>1349</v>
      </c>
      <c r="V36" s="124">
        <f t="shared" si="7"/>
        <v>1895</v>
      </c>
      <c r="W36" s="128">
        <f t="shared" si="7"/>
        <v>166119</v>
      </c>
    </row>
    <row r="37" spans="1:23" x14ac:dyDescent="0.2">
      <c r="A37" s="85">
        <v>560067</v>
      </c>
      <c r="B37" s="86" t="s">
        <v>52</v>
      </c>
      <c r="C37" s="124">
        <v>16167</v>
      </c>
      <c r="D37" s="124">
        <v>862225</v>
      </c>
      <c r="E37" s="124">
        <v>10714</v>
      </c>
      <c r="F37" s="124">
        <v>1242</v>
      </c>
      <c r="G37" s="124">
        <v>329660</v>
      </c>
      <c r="H37" s="135">
        <v>1220008</v>
      </c>
      <c r="I37" s="136">
        <v>55.37</v>
      </c>
      <c r="J37" s="124">
        <f t="shared" si="2"/>
        <v>8952</v>
      </c>
      <c r="K37" s="124">
        <f t="shared" si="3"/>
        <v>477414</v>
      </c>
      <c r="L37" s="124">
        <f t="shared" si="4"/>
        <v>5932</v>
      </c>
      <c r="M37" s="124">
        <f t="shared" si="5"/>
        <v>688</v>
      </c>
      <c r="N37" s="124">
        <f t="shared" si="6"/>
        <v>182533</v>
      </c>
      <c r="O37" s="135">
        <f t="shared" si="0"/>
        <v>675519</v>
      </c>
      <c r="P37" s="140"/>
      <c r="R37" s="124">
        <f t="shared" si="7"/>
        <v>7215</v>
      </c>
      <c r="S37" s="124">
        <f t="shared" si="7"/>
        <v>384811</v>
      </c>
      <c r="T37" s="124">
        <f t="shared" si="7"/>
        <v>4782</v>
      </c>
      <c r="U37" s="124">
        <f t="shared" si="7"/>
        <v>554</v>
      </c>
      <c r="V37" s="124">
        <f t="shared" si="7"/>
        <v>147127</v>
      </c>
      <c r="W37" s="128">
        <f t="shared" si="7"/>
        <v>544489</v>
      </c>
    </row>
    <row r="38" spans="1:23" ht="25.5" x14ac:dyDescent="0.2">
      <c r="A38" s="85">
        <v>560068</v>
      </c>
      <c r="B38" s="86" t="s">
        <v>53</v>
      </c>
      <c r="C38" s="124">
        <v>18194</v>
      </c>
      <c r="D38" s="124">
        <v>8388</v>
      </c>
      <c r="E38" s="124">
        <v>16017</v>
      </c>
      <c r="F38" s="124">
        <v>448390</v>
      </c>
      <c r="G38" s="124">
        <v>655336</v>
      </c>
      <c r="H38" s="135">
        <v>1146325</v>
      </c>
      <c r="I38" s="136">
        <v>69.67</v>
      </c>
      <c r="J38" s="124">
        <f t="shared" si="2"/>
        <v>12676</v>
      </c>
      <c r="K38" s="124">
        <f t="shared" si="3"/>
        <v>5844</v>
      </c>
      <c r="L38" s="124">
        <f t="shared" si="4"/>
        <v>11159</v>
      </c>
      <c r="M38" s="124">
        <f t="shared" si="5"/>
        <v>312393</v>
      </c>
      <c r="N38" s="124">
        <f t="shared" si="6"/>
        <v>456573</v>
      </c>
      <c r="O38" s="135">
        <f t="shared" si="0"/>
        <v>798645</v>
      </c>
      <c r="P38" s="140"/>
      <c r="R38" s="124">
        <f t="shared" si="7"/>
        <v>5518</v>
      </c>
      <c r="S38" s="124">
        <f t="shared" si="7"/>
        <v>2544</v>
      </c>
      <c r="T38" s="124">
        <f t="shared" si="7"/>
        <v>4858</v>
      </c>
      <c r="U38" s="124">
        <f t="shared" si="7"/>
        <v>135997</v>
      </c>
      <c r="V38" s="124">
        <f t="shared" si="7"/>
        <v>198763</v>
      </c>
      <c r="W38" s="128">
        <f t="shared" si="7"/>
        <v>347680</v>
      </c>
    </row>
    <row r="39" spans="1:23" x14ac:dyDescent="0.2">
      <c r="A39" s="85">
        <v>560069</v>
      </c>
      <c r="B39" s="86" t="s">
        <v>54</v>
      </c>
      <c r="C39" s="124">
        <v>506567</v>
      </c>
      <c r="D39" s="124">
        <v>6710</v>
      </c>
      <c r="E39" s="124">
        <v>9625</v>
      </c>
      <c r="F39" s="124">
        <v>2720</v>
      </c>
      <c r="G39" s="124">
        <v>73172</v>
      </c>
      <c r="H39" s="135">
        <v>598794</v>
      </c>
      <c r="I39" s="136">
        <v>71.37</v>
      </c>
      <c r="J39" s="124">
        <f t="shared" si="2"/>
        <v>361537</v>
      </c>
      <c r="K39" s="124">
        <f t="shared" si="3"/>
        <v>4789</v>
      </c>
      <c r="L39" s="124">
        <f t="shared" si="4"/>
        <v>6869</v>
      </c>
      <c r="M39" s="124">
        <f t="shared" si="5"/>
        <v>1941</v>
      </c>
      <c r="N39" s="124">
        <f t="shared" si="6"/>
        <v>52223</v>
      </c>
      <c r="O39" s="135">
        <f t="shared" si="0"/>
        <v>427359</v>
      </c>
      <c r="P39" s="140"/>
      <c r="R39" s="124">
        <f t="shared" si="7"/>
        <v>145030</v>
      </c>
      <c r="S39" s="124">
        <f t="shared" si="7"/>
        <v>1921</v>
      </c>
      <c r="T39" s="124">
        <f t="shared" si="7"/>
        <v>2756</v>
      </c>
      <c r="U39" s="124">
        <f t="shared" si="7"/>
        <v>779</v>
      </c>
      <c r="V39" s="124">
        <f t="shared" si="7"/>
        <v>20949</v>
      </c>
      <c r="W39" s="128">
        <f t="shared" si="7"/>
        <v>171435</v>
      </c>
    </row>
    <row r="40" spans="1:23" x14ac:dyDescent="0.2">
      <c r="A40" s="85">
        <v>560070</v>
      </c>
      <c r="B40" s="86" t="s">
        <v>55</v>
      </c>
      <c r="C40" s="124">
        <v>556834</v>
      </c>
      <c r="D40" s="124">
        <v>106303</v>
      </c>
      <c r="E40" s="124">
        <v>777903</v>
      </c>
      <c r="F40" s="124">
        <v>42545</v>
      </c>
      <c r="G40" s="124">
        <v>527232</v>
      </c>
      <c r="H40" s="135">
        <v>2010817</v>
      </c>
      <c r="I40" s="136">
        <v>86.93</v>
      </c>
      <c r="J40" s="124">
        <f t="shared" si="2"/>
        <v>484056</v>
      </c>
      <c r="K40" s="124">
        <f t="shared" si="3"/>
        <v>92409</v>
      </c>
      <c r="L40" s="124">
        <f t="shared" si="4"/>
        <v>676231</v>
      </c>
      <c r="M40" s="124">
        <f t="shared" si="5"/>
        <v>36984</v>
      </c>
      <c r="N40" s="124">
        <f t="shared" si="6"/>
        <v>458323</v>
      </c>
      <c r="O40" s="135">
        <f t="shared" si="0"/>
        <v>1748003</v>
      </c>
      <c r="P40" s="140"/>
      <c r="R40" s="124">
        <f t="shared" si="7"/>
        <v>72778</v>
      </c>
      <c r="S40" s="124">
        <f t="shared" si="7"/>
        <v>13894</v>
      </c>
      <c r="T40" s="124">
        <f t="shared" si="7"/>
        <v>101672</v>
      </c>
      <c r="U40" s="124">
        <f t="shared" si="7"/>
        <v>5561</v>
      </c>
      <c r="V40" s="124">
        <f t="shared" si="7"/>
        <v>68909</v>
      </c>
      <c r="W40" s="128">
        <f t="shared" si="7"/>
        <v>262814</v>
      </c>
    </row>
    <row r="41" spans="1:23" x14ac:dyDescent="0.2">
      <c r="A41" s="85">
        <v>560071</v>
      </c>
      <c r="B41" s="86" t="s">
        <v>56</v>
      </c>
      <c r="C41" s="124">
        <v>5427</v>
      </c>
      <c r="D41" s="124">
        <v>7892</v>
      </c>
      <c r="E41" s="124">
        <v>1866</v>
      </c>
      <c r="F41" s="124">
        <v>115751</v>
      </c>
      <c r="G41" s="124">
        <v>616607</v>
      </c>
      <c r="H41" s="135">
        <v>747543</v>
      </c>
      <c r="I41" s="136">
        <v>70.510000000000005</v>
      </c>
      <c r="J41" s="124">
        <f t="shared" si="2"/>
        <v>3827</v>
      </c>
      <c r="K41" s="124">
        <f t="shared" si="3"/>
        <v>5565</v>
      </c>
      <c r="L41" s="124">
        <f t="shared" si="4"/>
        <v>1316</v>
      </c>
      <c r="M41" s="124">
        <f t="shared" si="5"/>
        <v>81616</v>
      </c>
      <c r="N41" s="124">
        <f t="shared" si="6"/>
        <v>434770</v>
      </c>
      <c r="O41" s="135">
        <f t="shared" si="0"/>
        <v>527094</v>
      </c>
      <c r="P41" s="140"/>
      <c r="R41" s="124">
        <f t="shared" si="7"/>
        <v>1600</v>
      </c>
      <c r="S41" s="124">
        <f t="shared" si="7"/>
        <v>2327</v>
      </c>
      <c r="T41" s="124">
        <f t="shared" si="7"/>
        <v>550</v>
      </c>
      <c r="U41" s="124">
        <f t="shared" si="7"/>
        <v>34135</v>
      </c>
      <c r="V41" s="124">
        <f t="shared" si="7"/>
        <v>181837</v>
      </c>
      <c r="W41" s="128">
        <f t="shared" si="7"/>
        <v>220449</v>
      </c>
    </row>
    <row r="42" spans="1:23" x14ac:dyDescent="0.2">
      <c r="A42" s="85">
        <v>560072</v>
      </c>
      <c r="B42" s="86" t="s">
        <v>57</v>
      </c>
      <c r="C42" s="124">
        <v>16794</v>
      </c>
      <c r="D42" s="124">
        <v>24603</v>
      </c>
      <c r="E42" s="124">
        <v>155541</v>
      </c>
      <c r="F42" s="124">
        <v>3910</v>
      </c>
      <c r="G42" s="124">
        <v>567606</v>
      </c>
      <c r="H42" s="135">
        <v>768454</v>
      </c>
      <c r="I42" s="136">
        <v>72.06</v>
      </c>
      <c r="J42" s="124">
        <f t="shared" si="2"/>
        <v>12102</v>
      </c>
      <c r="K42" s="124">
        <f t="shared" si="3"/>
        <v>17729</v>
      </c>
      <c r="L42" s="124">
        <f t="shared" si="4"/>
        <v>112083</v>
      </c>
      <c r="M42" s="124">
        <f t="shared" si="5"/>
        <v>2818</v>
      </c>
      <c r="N42" s="124">
        <f t="shared" si="6"/>
        <v>409017</v>
      </c>
      <c r="O42" s="135">
        <f t="shared" si="0"/>
        <v>553749</v>
      </c>
      <c r="P42" s="140"/>
      <c r="R42" s="124">
        <f t="shared" si="7"/>
        <v>4692</v>
      </c>
      <c r="S42" s="124">
        <f t="shared" si="7"/>
        <v>6874</v>
      </c>
      <c r="T42" s="124">
        <f t="shared" si="7"/>
        <v>43458</v>
      </c>
      <c r="U42" s="124">
        <f t="shared" si="7"/>
        <v>1092</v>
      </c>
      <c r="V42" s="124">
        <f t="shared" si="7"/>
        <v>158589</v>
      </c>
      <c r="W42" s="128">
        <f t="shared" si="7"/>
        <v>214705</v>
      </c>
    </row>
    <row r="43" spans="1:23" ht="25.5" x14ac:dyDescent="0.2">
      <c r="A43" s="85">
        <v>560073</v>
      </c>
      <c r="B43" s="86" t="s">
        <v>58</v>
      </c>
      <c r="C43" s="124">
        <v>5541</v>
      </c>
      <c r="D43" s="124">
        <v>3293</v>
      </c>
      <c r="E43" s="124">
        <v>205116</v>
      </c>
      <c r="F43" s="124">
        <v>1938</v>
      </c>
      <c r="G43" s="124">
        <v>248412</v>
      </c>
      <c r="H43" s="135">
        <v>464300</v>
      </c>
      <c r="I43" s="136">
        <v>53.66</v>
      </c>
      <c r="J43" s="124">
        <f t="shared" si="2"/>
        <v>2973</v>
      </c>
      <c r="K43" s="124">
        <f t="shared" si="3"/>
        <v>1767</v>
      </c>
      <c r="L43" s="124">
        <f t="shared" si="4"/>
        <v>110065</v>
      </c>
      <c r="M43" s="124">
        <f t="shared" si="5"/>
        <v>1040</v>
      </c>
      <c r="N43" s="124">
        <f t="shared" si="6"/>
        <v>133298</v>
      </c>
      <c r="O43" s="135">
        <f t="shared" si="0"/>
        <v>249143</v>
      </c>
      <c r="P43" s="140"/>
      <c r="R43" s="124">
        <f t="shared" si="7"/>
        <v>2568</v>
      </c>
      <c r="S43" s="124">
        <f t="shared" si="7"/>
        <v>1526</v>
      </c>
      <c r="T43" s="124">
        <f t="shared" si="7"/>
        <v>95051</v>
      </c>
      <c r="U43" s="124">
        <f t="shared" si="7"/>
        <v>898</v>
      </c>
      <c r="V43" s="124">
        <f t="shared" si="7"/>
        <v>115114</v>
      </c>
      <c r="W43" s="128">
        <f t="shared" si="7"/>
        <v>215157</v>
      </c>
    </row>
    <row r="44" spans="1:23" x14ac:dyDescent="0.2">
      <c r="A44" s="85">
        <v>560074</v>
      </c>
      <c r="B44" s="86" t="s">
        <v>59</v>
      </c>
      <c r="C44" s="124">
        <v>40228</v>
      </c>
      <c r="D44" s="124">
        <v>20601</v>
      </c>
      <c r="E44" s="124">
        <v>292853</v>
      </c>
      <c r="F44" s="124">
        <v>4338</v>
      </c>
      <c r="G44" s="124">
        <v>517692</v>
      </c>
      <c r="H44" s="135">
        <v>875712</v>
      </c>
      <c r="I44" s="136">
        <v>49.26</v>
      </c>
      <c r="J44" s="124">
        <f t="shared" si="2"/>
        <v>19816</v>
      </c>
      <c r="K44" s="124">
        <f t="shared" si="3"/>
        <v>10148</v>
      </c>
      <c r="L44" s="124">
        <f t="shared" si="4"/>
        <v>144259</v>
      </c>
      <c r="M44" s="124">
        <f t="shared" si="5"/>
        <v>2137</v>
      </c>
      <c r="N44" s="124">
        <f t="shared" si="6"/>
        <v>255015</v>
      </c>
      <c r="O44" s="135">
        <f t="shared" si="0"/>
        <v>431375</v>
      </c>
      <c r="P44" s="140"/>
      <c r="R44" s="124">
        <f t="shared" si="7"/>
        <v>20412</v>
      </c>
      <c r="S44" s="124">
        <f t="shared" si="7"/>
        <v>10453</v>
      </c>
      <c r="T44" s="124">
        <f t="shared" si="7"/>
        <v>148594</v>
      </c>
      <c r="U44" s="124">
        <f t="shared" si="7"/>
        <v>2201</v>
      </c>
      <c r="V44" s="124">
        <f t="shared" si="7"/>
        <v>262677</v>
      </c>
      <c r="W44" s="128">
        <f t="shared" si="7"/>
        <v>444337</v>
      </c>
    </row>
    <row r="45" spans="1:23" x14ac:dyDescent="0.2">
      <c r="A45" s="85">
        <v>560075</v>
      </c>
      <c r="B45" s="86" t="s">
        <v>60</v>
      </c>
      <c r="C45" s="124">
        <v>945800</v>
      </c>
      <c r="D45" s="124">
        <v>13667</v>
      </c>
      <c r="E45" s="124">
        <v>12193</v>
      </c>
      <c r="F45" s="124">
        <v>4465</v>
      </c>
      <c r="G45" s="124">
        <v>112286</v>
      </c>
      <c r="H45" s="135">
        <v>1088411</v>
      </c>
      <c r="I45" s="136">
        <v>83.54</v>
      </c>
      <c r="J45" s="124">
        <f t="shared" si="2"/>
        <v>790121</v>
      </c>
      <c r="K45" s="124">
        <f t="shared" si="3"/>
        <v>11417</v>
      </c>
      <c r="L45" s="124">
        <f t="shared" si="4"/>
        <v>10186</v>
      </c>
      <c r="M45" s="124">
        <f t="shared" si="5"/>
        <v>3730</v>
      </c>
      <c r="N45" s="124">
        <f t="shared" si="6"/>
        <v>93804</v>
      </c>
      <c r="O45" s="135">
        <f t="shared" si="0"/>
        <v>909258</v>
      </c>
      <c r="P45" s="140"/>
      <c r="R45" s="124">
        <f t="shared" si="7"/>
        <v>155679</v>
      </c>
      <c r="S45" s="124">
        <f t="shared" si="7"/>
        <v>2250</v>
      </c>
      <c r="T45" s="124">
        <f t="shared" si="7"/>
        <v>2007</v>
      </c>
      <c r="U45" s="124">
        <f t="shared" si="7"/>
        <v>735</v>
      </c>
      <c r="V45" s="124">
        <f t="shared" si="7"/>
        <v>18482</v>
      </c>
      <c r="W45" s="128">
        <f t="shared" si="7"/>
        <v>179153</v>
      </c>
    </row>
    <row r="46" spans="1:23" x14ac:dyDescent="0.2">
      <c r="A46" s="85">
        <v>560076</v>
      </c>
      <c r="B46" s="86" t="s">
        <v>61</v>
      </c>
      <c r="C46" s="124">
        <v>12217</v>
      </c>
      <c r="D46" s="124">
        <v>528682</v>
      </c>
      <c r="E46" s="124">
        <v>3889</v>
      </c>
      <c r="F46" s="124">
        <v>1142</v>
      </c>
      <c r="G46" s="124">
        <v>39103</v>
      </c>
      <c r="H46" s="135">
        <v>585033</v>
      </c>
      <c r="I46" s="136">
        <v>52.94</v>
      </c>
      <c r="J46" s="124">
        <f t="shared" si="2"/>
        <v>6468</v>
      </c>
      <c r="K46" s="124">
        <f t="shared" si="3"/>
        <v>279884</v>
      </c>
      <c r="L46" s="124">
        <f t="shared" si="4"/>
        <v>2059</v>
      </c>
      <c r="M46" s="124">
        <f t="shared" si="5"/>
        <v>605</v>
      </c>
      <c r="N46" s="124">
        <f t="shared" si="6"/>
        <v>20701</v>
      </c>
      <c r="O46" s="135">
        <f t="shared" si="0"/>
        <v>309717</v>
      </c>
      <c r="P46" s="140"/>
      <c r="R46" s="124">
        <f t="shared" si="7"/>
        <v>5749</v>
      </c>
      <c r="S46" s="124">
        <f t="shared" si="7"/>
        <v>248798</v>
      </c>
      <c r="T46" s="124">
        <f t="shared" si="7"/>
        <v>1830</v>
      </c>
      <c r="U46" s="124">
        <f t="shared" si="7"/>
        <v>537</v>
      </c>
      <c r="V46" s="124">
        <f t="shared" si="7"/>
        <v>18402</v>
      </c>
      <c r="W46" s="128">
        <f t="shared" si="7"/>
        <v>275316</v>
      </c>
    </row>
    <row r="47" spans="1:23" x14ac:dyDescent="0.2">
      <c r="A47" s="85">
        <v>560077</v>
      </c>
      <c r="B47" s="86" t="s">
        <v>62</v>
      </c>
      <c r="C47" s="124">
        <v>1771</v>
      </c>
      <c r="D47" s="124">
        <v>2365</v>
      </c>
      <c r="E47" s="124">
        <v>445</v>
      </c>
      <c r="F47" s="124">
        <v>223549</v>
      </c>
      <c r="G47" s="124">
        <v>174070</v>
      </c>
      <c r="H47" s="135">
        <v>402200</v>
      </c>
      <c r="I47" s="136">
        <v>77.099999999999994</v>
      </c>
      <c r="J47" s="124">
        <f t="shared" si="2"/>
        <v>1365</v>
      </c>
      <c r="K47" s="124">
        <f t="shared" si="3"/>
        <v>1823</v>
      </c>
      <c r="L47" s="124">
        <f t="shared" si="4"/>
        <v>343</v>
      </c>
      <c r="M47" s="124">
        <f t="shared" si="5"/>
        <v>172356</v>
      </c>
      <c r="N47" s="124">
        <f t="shared" si="6"/>
        <v>134208</v>
      </c>
      <c r="O47" s="135">
        <f t="shared" si="0"/>
        <v>310095</v>
      </c>
      <c r="P47" s="140"/>
      <c r="R47" s="124">
        <f t="shared" si="7"/>
        <v>406</v>
      </c>
      <c r="S47" s="124">
        <f t="shared" si="7"/>
        <v>542</v>
      </c>
      <c r="T47" s="124">
        <f t="shared" si="7"/>
        <v>102</v>
      </c>
      <c r="U47" s="124">
        <f t="shared" si="7"/>
        <v>51193</v>
      </c>
      <c r="V47" s="124">
        <f t="shared" si="7"/>
        <v>39862</v>
      </c>
      <c r="W47" s="128">
        <f t="shared" si="7"/>
        <v>92105</v>
      </c>
    </row>
    <row r="48" spans="1:23" x14ac:dyDescent="0.2">
      <c r="A48" s="85">
        <v>560078</v>
      </c>
      <c r="B48" s="86" t="s">
        <v>63</v>
      </c>
      <c r="C48" s="124">
        <v>1048968</v>
      </c>
      <c r="D48" s="124">
        <v>158587</v>
      </c>
      <c r="E48" s="124">
        <v>10983</v>
      </c>
      <c r="F48" s="124">
        <v>52606</v>
      </c>
      <c r="G48" s="124">
        <v>213738</v>
      </c>
      <c r="H48" s="135">
        <v>1484882</v>
      </c>
      <c r="I48" s="136">
        <v>64.400000000000006</v>
      </c>
      <c r="J48" s="124">
        <f t="shared" si="2"/>
        <v>675535</v>
      </c>
      <c r="K48" s="124">
        <f t="shared" si="3"/>
        <v>102130</v>
      </c>
      <c r="L48" s="124">
        <f t="shared" si="4"/>
        <v>7073</v>
      </c>
      <c r="M48" s="124">
        <f t="shared" si="5"/>
        <v>33878</v>
      </c>
      <c r="N48" s="124">
        <f t="shared" si="6"/>
        <v>137647</v>
      </c>
      <c r="O48" s="135">
        <f t="shared" si="0"/>
        <v>956263</v>
      </c>
      <c r="P48" s="140"/>
      <c r="R48" s="124">
        <f t="shared" si="7"/>
        <v>373433</v>
      </c>
      <c r="S48" s="124">
        <f t="shared" si="7"/>
        <v>56457</v>
      </c>
      <c r="T48" s="124">
        <f t="shared" si="7"/>
        <v>3910</v>
      </c>
      <c r="U48" s="124">
        <f t="shared" si="7"/>
        <v>18728</v>
      </c>
      <c r="V48" s="124">
        <f t="shared" si="7"/>
        <v>76091</v>
      </c>
      <c r="W48" s="128">
        <f t="shared" si="7"/>
        <v>528619</v>
      </c>
    </row>
    <row r="49" spans="1:23" x14ac:dyDescent="0.2">
      <c r="A49" s="85">
        <v>560079</v>
      </c>
      <c r="B49" s="86" t="s">
        <v>64</v>
      </c>
      <c r="C49" s="124">
        <v>20346</v>
      </c>
      <c r="D49" s="124">
        <v>336306</v>
      </c>
      <c r="E49" s="124">
        <v>3576</v>
      </c>
      <c r="F49" s="124">
        <v>796523</v>
      </c>
      <c r="G49" s="124">
        <v>168070</v>
      </c>
      <c r="H49" s="135">
        <v>1324821</v>
      </c>
      <c r="I49" s="136">
        <v>75.95</v>
      </c>
      <c r="J49" s="124">
        <f t="shared" si="2"/>
        <v>15453</v>
      </c>
      <c r="K49" s="124">
        <f t="shared" si="3"/>
        <v>255424</v>
      </c>
      <c r="L49" s="124">
        <f t="shared" si="4"/>
        <v>2716</v>
      </c>
      <c r="M49" s="124">
        <f t="shared" si="5"/>
        <v>604959</v>
      </c>
      <c r="N49" s="124">
        <f t="shared" si="6"/>
        <v>127649</v>
      </c>
      <c r="O49" s="135">
        <f t="shared" si="0"/>
        <v>1006201</v>
      </c>
      <c r="P49" s="140"/>
      <c r="R49" s="124">
        <f t="shared" si="7"/>
        <v>4893</v>
      </c>
      <c r="S49" s="124">
        <f t="shared" si="7"/>
        <v>80882</v>
      </c>
      <c r="T49" s="124">
        <f t="shared" si="7"/>
        <v>860</v>
      </c>
      <c r="U49" s="124">
        <f t="shared" si="7"/>
        <v>191564</v>
      </c>
      <c r="V49" s="124">
        <f t="shared" si="7"/>
        <v>40421</v>
      </c>
      <c r="W49" s="128">
        <f t="shared" si="7"/>
        <v>318620</v>
      </c>
    </row>
    <row r="50" spans="1:23" x14ac:dyDescent="0.2">
      <c r="A50" s="85">
        <v>560080</v>
      </c>
      <c r="B50" s="86" t="s">
        <v>65</v>
      </c>
      <c r="C50" s="124">
        <v>8728</v>
      </c>
      <c r="D50" s="124">
        <v>6672</v>
      </c>
      <c r="E50" s="124">
        <v>4479</v>
      </c>
      <c r="F50" s="124">
        <v>229838</v>
      </c>
      <c r="G50" s="124">
        <v>533847</v>
      </c>
      <c r="H50" s="135">
        <v>783564</v>
      </c>
      <c r="I50" s="136">
        <v>60.66</v>
      </c>
      <c r="J50" s="124">
        <f t="shared" si="2"/>
        <v>5294</v>
      </c>
      <c r="K50" s="124">
        <f t="shared" si="3"/>
        <v>4047</v>
      </c>
      <c r="L50" s="124">
        <f t="shared" si="4"/>
        <v>2717</v>
      </c>
      <c r="M50" s="124">
        <f t="shared" si="5"/>
        <v>139420</v>
      </c>
      <c r="N50" s="124">
        <f t="shared" si="6"/>
        <v>323832</v>
      </c>
      <c r="O50" s="135">
        <f t="shared" si="0"/>
        <v>475310</v>
      </c>
      <c r="P50" s="140"/>
      <c r="R50" s="124">
        <f t="shared" si="7"/>
        <v>3434</v>
      </c>
      <c r="S50" s="124">
        <f t="shared" si="7"/>
        <v>2625</v>
      </c>
      <c r="T50" s="124">
        <f t="shared" si="7"/>
        <v>1762</v>
      </c>
      <c r="U50" s="124">
        <f t="shared" si="7"/>
        <v>90418</v>
      </c>
      <c r="V50" s="124">
        <f t="shared" si="7"/>
        <v>210015</v>
      </c>
      <c r="W50" s="128">
        <f t="shared" si="7"/>
        <v>308254</v>
      </c>
    </row>
    <row r="51" spans="1:23" x14ac:dyDescent="0.2">
      <c r="A51" s="85">
        <v>560081</v>
      </c>
      <c r="B51" s="86" t="s">
        <v>66</v>
      </c>
      <c r="C51" s="124">
        <v>25881</v>
      </c>
      <c r="D51" s="124">
        <v>74088</v>
      </c>
      <c r="E51" s="124">
        <v>4275</v>
      </c>
      <c r="F51" s="124">
        <v>839892</v>
      </c>
      <c r="G51" s="124">
        <v>15844</v>
      </c>
      <c r="H51" s="135">
        <v>959980</v>
      </c>
      <c r="I51" s="136">
        <v>64.06</v>
      </c>
      <c r="J51" s="124">
        <f t="shared" si="2"/>
        <v>16579</v>
      </c>
      <c r="K51" s="124">
        <f t="shared" si="3"/>
        <v>47461</v>
      </c>
      <c r="L51" s="124">
        <f t="shared" si="4"/>
        <v>2739</v>
      </c>
      <c r="M51" s="124">
        <f t="shared" si="5"/>
        <v>538035</v>
      </c>
      <c r="N51" s="124">
        <f t="shared" si="6"/>
        <v>10150</v>
      </c>
      <c r="O51" s="135">
        <f t="shared" si="0"/>
        <v>614964</v>
      </c>
      <c r="P51" s="140"/>
      <c r="R51" s="124">
        <f t="shared" si="7"/>
        <v>9302</v>
      </c>
      <c r="S51" s="124">
        <f t="shared" si="7"/>
        <v>26627</v>
      </c>
      <c r="T51" s="124">
        <f t="shared" si="7"/>
        <v>1536</v>
      </c>
      <c r="U51" s="124">
        <f t="shared" si="7"/>
        <v>301857</v>
      </c>
      <c r="V51" s="124">
        <f t="shared" si="7"/>
        <v>5694</v>
      </c>
      <c r="W51" s="128">
        <f t="shared" si="7"/>
        <v>345016</v>
      </c>
    </row>
    <row r="52" spans="1:23" x14ac:dyDescent="0.2">
      <c r="A52" s="85">
        <v>560082</v>
      </c>
      <c r="B52" s="86" t="s">
        <v>67</v>
      </c>
      <c r="C52" s="124">
        <v>13434</v>
      </c>
      <c r="D52" s="124">
        <v>6216</v>
      </c>
      <c r="E52" s="124">
        <v>315431</v>
      </c>
      <c r="F52" s="124">
        <v>1292</v>
      </c>
      <c r="G52" s="124">
        <v>343588</v>
      </c>
      <c r="H52" s="135">
        <v>679961</v>
      </c>
      <c r="I52" s="136">
        <v>67.06</v>
      </c>
      <c r="J52" s="124">
        <f t="shared" si="2"/>
        <v>9009</v>
      </c>
      <c r="K52" s="124">
        <f t="shared" si="3"/>
        <v>4168</v>
      </c>
      <c r="L52" s="124">
        <f t="shared" si="4"/>
        <v>211528</v>
      </c>
      <c r="M52" s="124">
        <f t="shared" si="5"/>
        <v>866</v>
      </c>
      <c r="N52" s="124">
        <f t="shared" si="6"/>
        <v>230410</v>
      </c>
      <c r="O52" s="135">
        <f t="shared" si="0"/>
        <v>455981</v>
      </c>
      <c r="P52" s="140"/>
      <c r="R52" s="124">
        <f t="shared" si="7"/>
        <v>4425</v>
      </c>
      <c r="S52" s="124">
        <f t="shared" si="7"/>
        <v>2048</v>
      </c>
      <c r="T52" s="124">
        <f t="shared" si="7"/>
        <v>103903</v>
      </c>
      <c r="U52" s="124">
        <f t="shared" si="7"/>
        <v>426</v>
      </c>
      <c r="V52" s="124">
        <f t="shared" si="7"/>
        <v>113178</v>
      </c>
      <c r="W52" s="128">
        <f t="shared" si="7"/>
        <v>223980</v>
      </c>
    </row>
    <row r="53" spans="1:23" x14ac:dyDescent="0.2">
      <c r="A53" s="85">
        <v>560083</v>
      </c>
      <c r="B53" s="86" t="s">
        <v>68</v>
      </c>
      <c r="C53" s="124">
        <v>10125</v>
      </c>
      <c r="D53" s="124">
        <v>9060</v>
      </c>
      <c r="E53" s="124">
        <v>245034</v>
      </c>
      <c r="F53" s="124">
        <v>1539</v>
      </c>
      <c r="G53" s="124">
        <v>248310</v>
      </c>
      <c r="H53" s="135">
        <v>514068</v>
      </c>
      <c r="I53" s="136">
        <v>73.5</v>
      </c>
      <c r="J53" s="124">
        <f t="shared" si="2"/>
        <v>7442</v>
      </c>
      <c r="K53" s="124">
        <f t="shared" si="3"/>
        <v>6659</v>
      </c>
      <c r="L53" s="124">
        <f t="shared" si="4"/>
        <v>180100</v>
      </c>
      <c r="M53" s="124">
        <f t="shared" si="5"/>
        <v>1131</v>
      </c>
      <c r="N53" s="124">
        <f t="shared" si="6"/>
        <v>182508</v>
      </c>
      <c r="O53" s="135">
        <f t="shared" si="0"/>
        <v>377840</v>
      </c>
      <c r="P53" s="140"/>
      <c r="R53" s="124">
        <f t="shared" si="7"/>
        <v>2683</v>
      </c>
      <c r="S53" s="124">
        <f t="shared" si="7"/>
        <v>2401</v>
      </c>
      <c r="T53" s="124">
        <f t="shared" si="7"/>
        <v>64934</v>
      </c>
      <c r="U53" s="124">
        <f t="shared" si="7"/>
        <v>408</v>
      </c>
      <c r="V53" s="124">
        <f t="shared" si="7"/>
        <v>65802</v>
      </c>
      <c r="W53" s="128">
        <f t="shared" si="7"/>
        <v>136228</v>
      </c>
    </row>
    <row r="54" spans="1:23" x14ac:dyDescent="0.2">
      <c r="A54" s="85">
        <v>560084</v>
      </c>
      <c r="B54" s="86" t="s">
        <v>69</v>
      </c>
      <c r="C54" s="124">
        <v>12267</v>
      </c>
      <c r="D54" s="124">
        <v>1126577</v>
      </c>
      <c r="E54" s="124">
        <v>5525</v>
      </c>
      <c r="F54" s="124">
        <v>2514</v>
      </c>
      <c r="G54" s="124">
        <v>265017</v>
      </c>
      <c r="H54" s="135">
        <v>1411900</v>
      </c>
      <c r="I54" s="136">
        <v>46.98</v>
      </c>
      <c r="J54" s="124">
        <f t="shared" si="2"/>
        <v>5763</v>
      </c>
      <c r="K54" s="124">
        <f t="shared" si="3"/>
        <v>529266</v>
      </c>
      <c r="L54" s="124">
        <f t="shared" si="4"/>
        <v>2596</v>
      </c>
      <c r="M54" s="124">
        <f t="shared" si="5"/>
        <v>1181</v>
      </c>
      <c r="N54" s="124">
        <f t="shared" si="6"/>
        <v>124505</v>
      </c>
      <c r="O54" s="135">
        <f t="shared" si="0"/>
        <v>663311</v>
      </c>
      <c r="P54" s="140"/>
      <c r="R54" s="124">
        <f t="shared" si="7"/>
        <v>6504</v>
      </c>
      <c r="S54" s="124">
        <f t="shared" si="7"/>
        <v>597311</v>
      </c>
      <c r="T54" s="124">
        <f t="shared" si="7"/>
        <v>2929</v>
      </c>
      <c r="U54" s="124">
        <f t="shared" si="7"/>
        <v>1333</v>
      </c>
      <c r="V54" s="124">
        <f t="shared" si="7"/>
        <v>140512</v>
      </c>
      <c r="W54" s="128">
        <f t="shared" si="7"/>
        <v>748589</v>
      </c>
    </row>
    <row r="55" spans="1:23" ht="25.5" x14ac:dyDescent="0.2">
      <c r="A55" s="85">
        <v>560085</v>
      </c>
      <c r="B55" s="86" t="s">
        <v>70</v>
      </c>
      <c r="C55" s="124">
        <v>88345</v>
      </c>
      <c r="D55" s="124">
        <v>34674</v>
      </c>
      <c r="E55" s="124">
        <v>46131</v>
      </c>
      <c r="F55" s="124">
        <v>18862</v>
      </c>
      <c r="G55" s="124">
        <v>51875</v>
      </c>
      <c r="H55" s="135">
        <v>239887</v>
      </c>
      <c r="I55" s="136">
        <v>70.400000000000006</v>
      </c>
      <c r="J55" s="124">
        <f t="shared" si="2"/>
        <v>62195</v>
      </c>
      <c r="K55" s="124">
        <f t="shared" si="3"/>
        <v>24410</v>
      </c>
      <c r="L55" s="124">
        <f t="shared" si="4"/>
        <v>32476</v>
      </c>
      <c r="M55" s="124">
        <f t="shared" si="5"/>
        <v>13279</v>
      </c>
      <c r="N55" s="124">
        <f t="shared" si="6"/>
        <v>36520</v>
      </c>
      <c r="O55" s="135">
        <f t="shared" si="0"/>
        <v>168880</v>
      </c>
      <c r="P55" s="140"/>
      <c r="R55" s="124">
        <f t="shared" si="7"/>
        <v>26150</v>
      </c>
      <c r="S55" s="124">
        <f t="shared" si="7"/>
        <v>10264</v>
      </c>
      <c r="T55" s="124">
        <f t="shared" si="7"/>
        <v>13655</v>
      </c>
      <c r="U55" s="124">
        <f t="shared" si="7"/>
        <v>5583</v>
      </c>
      <c r="V55" s="124">
        <f t="shared" si="7"/>
        <v>15355</v>
      </c>
      <c r="W55" s="128">
        <f t="shared" si="7"/>
        <v>71007</v>
      </c>
    </row>
    <row r="56" spans="1:23" ht="25.5" x14ac:dyDescent="0.2">
      <c r="A56" s="85">
        <v>560086</v>
      </c>
      <c r="B56" s="86" t="s">
        <v>71</v>
      </c>
      <c r="C56" s="124">
        <v>252464</v>
      </c>
      <c r="D56" s="124">
        <v>43093</v>
      </c>
      <c r="E56" s="124">
        <v>37468</v>
      </c>
      <c r="F56" s="124">
        <v>23108</v>
      </c>
      <c r="G56" s="124">
        <v>144029</v>
      </c>
      <c r="H56" s="135">
        <v>500162</v>
      </c>
      <c r="I56" s="136">
        <v>67.91</v>
      </c>
      <c r="J56" s="124">
        <f t="shared" si="2"/>
        <v>171448</v>
      </c>
      <c r="K56" s="124">
        <f t="shared" si="3"/>
        <v>29264</v>
      </c>
      <c r="L56" s="124">
        <f t="shared" si="4"/>
        <v>25445</v>
      </c>
      <c r="M56" s="124">
        <f t="shared" si="5"/>
        <v>15693</v>
      </c>
      <c r="N56" s="124">
        <f t="shared" si="6"/>
        <v>97810</v>
      </c>
      <c r="O56" s="135">
        <f t="shared" si="0"/>
        <v>339660</v>
      </c>
      <c r="P56" s="140"/>
      <c r="R56" s="124">
        <f t="shared" si="7"/>
        <v>81016</v>
      </c>
      <c r="S56" s="124">
        <f t="shared" si="7"/>
        <v>13829</v>
      </c>
      <c r="T56" s="124">
        <f t="shared" si="7"/>
        <v>12023</v>
      </c>
      <c r="U56" s="124">
        <f t="shared" si="7"/>
        <v>7415</v>
      </c>
      <c r="V56" s="124">
        <f t="shared" si="7"/>
        <v>46219</v>
      </c>
      <c r="W56" s="128">
        <f t="shared" si="7"/>
        <v>160502</v>
      </c>
    </row>
    <row r="57" spans="1:23" ht="25.5" x14ac:dyDescent="0.2">
      <c r="A57" s="85">
        <v>560087</v>
      </c>
      <c r="B57" s="86" t="s">
        <v>72</v>
      </c>
      <c r="C57" s="124">
        <v>122732</v>
      </c>
      <c r="D57" s="124">
        <v>393919</v>
      </c>
      <c r="E57" s="124">
        <v>29594</v>
      </c>
      <c r="F57" s="124">
        <v>23469</v>
      </c>
      <c r="G57" s="124">
        <v>198976</v>
      </c>
      <c r="H57" s="135">
        <v>768690</v>
      </c>
      <c r="I57" s="136">
        <v>30.92</v>
      </c>
      <c r="J57" s="124">
        <f t="shared" si="2"/>
        <v>37949</v>
      </c>
      <c r="K57" s="124">
        <f t="shared" si="3"/>
        <v>121800</v>
      </c>
      <c r="L57" s="124">
        <f t="shared" si="4"/>
        <v>9150</v>
      </c>
      <c r="M57" s="124">
        <f t="shared" si="5"/>
        <v>7257</v>
      </c>
      <c r="N57" s="124">
        <f t="shared" si="6"/>
        <v>61523</v>
      </c>
      <c r="O57" s="135">
        <f t="shared" si="0"/>
        <v>237679</v>
      </c>
      <c r="P57" s="140"/>
      <c r="R57" s="124">
        <f t="shared" si="7"/>
        <v>84783</v>
      </c>
      <c r="S57" s="124">
        <f t="shared" si="7"/>
        <v>272119</v>
      </c>
      <c r="T57" s="124">
        <f t="shared" si="7"/>
        <v>20444</v>
      </c>
      <c r="U57" s="124">
        <f t="shared" si="7"/>
        <v>16212</v>
      </c>
      <c r="V57" s="124">
        <f t="shared" si="7"/>
        <v>137453</v>
      </c>
      <c r="W57" s="128">
        <f t="shared" si="7"/>
        <v>531011</v>
      </c>
    </row>
    <row r="58" spans="1:23" ht="38.25" x14ac:dyDescent="0.2">
      <c r="A58" s="85">
        <v>560088</v>
      </c>
      <c r="B58" s="86" t="s">
        <v>73</v>
      </c>
      <c r="C58" s="124">
        <v>31005</v>
      </c>
      <c r="D58" s="124">
        <v>31908</v>
      </c>
      <c r="E58" s="124">
        <v>1717</v>
      </c>
      <c r="F58" s="124">
        <v>61671</v>
      </c>
      <c r="G58" s="124">
        <v>6104</v>
      </c>
      <c r="H58" s="135">
        <v>132405</v>
      </c>
      <c r="I58" s="136">
        <v>63.52</v>
      </c>
      <c r="J58" s="124">
        <f t="shared" si="2"/>
        <v>19694</v>
      </c>
      <c r="K58" s="124">
        <f t="shared" si="3"/>
        <v>20268</v>
      </c>
      <c r="L58" s="124">
        <f t="shared" si="4"/>
        <v>1091</v>
      </c>
      <c r="M58" s="124">
        <f t="shared" si="5"/>
        <v>39173</v>
      </c>
      <c r="N58" s="124">
        <f t="shared" si="6"/>
        <v>3877</v>
      </c>
      <c r="O58" s="135">
        <f t="shared" si="0"/>
        <v>84103</v>
      </c>
      <c r="P58" s="140"/>
      <c r="R58" s="124">
        <f t="shared" si="7"/>
        <v>11311</v>
      </c>
      <c r="S58" s="124">
        <f t="shared" si="7"/>
        <v>11640</v>
      </c>
      <c r="T58" s="124">
        <f t="shared" si="7"/>
        <v>626</v>
      </c>
      <c r="U58" s="124">
        <f t="shared" si="7"/>
        <v>22498</v>
      </c>
      <c r="V58" s="124">
        <f t="shared" si="7"/>
        <v>2227</v>
      </c>
      <c r="W58" s="128">
        <f t="shared" si="7"/>
        <v>48302</v>
      </c>
    </row>
    <row r="59" spans="1:23" ht="38.25" x14ac:dyDescent="0.2">
      <c r="A59" s="85">
        <v>560089</v>
      </c>
      <c r="B59" s="86" t="s">
        <v>74</v>
      </c>
      <c r="C59" s="124">
        <v>180</v>
      </c>
      <c r="D59" s="124">
        <v>290</v>
      </c>
      <c r="E59" s="124">
        <v>429</v>
      </c>
      <c r="F59" s="124">
        <v>55031</v>
      </c>
      <c r="G59" s="124">
        <v>36409</v>
      </c>
      <c r="H59" s="135">
        <v>92339</v>
      </c>
      <c r="I59" s="136">
        <v>65.84</v>
      </c>
      <c r="J59" s="124">
        <f t="shared" si="2"/>
        <v>119</v>
      </c>
      <c r="K59" s="124">
        <f t="shared" si="3"/>
        <v>191</v>
      </c>
      <c r="L59" s="124">
        <f t="shared" si="4"/>
        <v>282</v>
      </c>
      <c r="M59" s="124">
        <f t="shared" si="5"/>
        <v>36232</v>
      </c>
      <c r="N59" s="124">
        <f t="shared" si="6"/>
        <v>23972</v>
      </c>
      <c r="O59" s="135">
        <f t="shared" si="0"/>
        <v>60796</v>
      </c>
      <c r="P59" s="140"/>
      <c r="R59" s="124">
        <f t="shared" si="7"/>
        <v>61</v>
      </c>
      <c r="S59" s="124">
        <f t="shared" si="7"/>
        <v>99</v>
      </c>
      <c r="T59" s="124">
        <f t="shared" si="7"/>
        <v>147</v>
      </c>
      <c r="U59" s="124">
        <f t="shared" si="7"/>
        <v>18799</v>
      </c>
      <c r="V59" s="124">
        <f t="shared" si="7"/>
        <v>12437</v>
      </c>
      <c r="W59" s="128">
        <f t="shared" si="7"/>
        <v>31543</v>
      </c>
    </row>
    <row r="60" spans="1:23" ht="38.25" x14ac:dyDescent="0.2">
      <c r="A60" s="85">
        <v>560096</v>
      </c>
      <c r="B60" s="86" t="s">
        <v>75</v>
      </c>
      <c r="C60" s="124">
        <v>12428</v>
      </c>
      <c r="D60" s="124">
        <v>3890</v>
      </c>
      <c r="E60" s="124">
        <v>2152</v>
      </c>
      <c r="F60" s="124">
        <v>905</v>
      </c>
      <c r="G60" s="124">
        <v>3572</v>
      </c>
      <c r="H60" s="135">
        <v>22947</v>
      </c>
      <c r="I60" s="136">
        <v>24.51</v>
      </c>
      <c r="J60" s="124">
        <f t="shared" si="2"/>
        <v>3046</v>
      </c>
      <c r="K60" s="124">
        <f t="shared" si="3"/>
        <v>953</v>
      </c>
      <c r="L60" s="124">
        <f t="shared" si="4"/>
        <v>527</v>
      </c>
      <c r="M60" s="124">
        <f t="shared" si="5"/>
        <v>222</v>
      </c>
      <c r="N60" s="124">
        <f t="shared" si="6"/>
        <v>875</v>
      </c>
      <c r="O60" s="135">
        <f t="shared" si="0"/>
        <v>5623</v>
      </c>
      <c r="P60" s="140"/>
      <c r="R60" s="124">
        <f t="shared" si="7"/>
        <v>9382</v>
      </c>
      <c r="S60" s="124">
        <f t="shared" si="7"/>
        <v>2937</v>
      </c>
      <c r="T60" s="124">
        <f t="shared" si="7"/>
        <v>1625</v>
      </c>
      <c r="U60" s="124">
        <f t="shared" si="7"/>
        <v>683</v>
      </c>
      <c r="V60" s="124">
        <f t="shared" si="7"/>
        <v>2697</v>
      </c>
      <c r="W60" s="128">
        <f t="shared" si="7"/>
        <v>17324</v>
      </c>
    </row>
    <row r="61" spans="1:23" ht="25.5" x14ac:dyDescent="0.2">
      <c r="A61" s="85">
        <v>560098</v>
      </c>
      <c r="B61" s="86" t="s">
        <v>76</v>
      </c>
      <c r="C61" s="124">
        <v>27877</v>
      </c>
      <c r="D61" s="124">
        <v>37128</v>
      </c>
      <c r="E61" s="124">
        <v>12542</v>
      </c>
      <c r="F61" s="124">
        <v>6260</v>
      </c>
      <c r="G61" s="124">
        <v>88659</v>
      </c>
      <c r="H61" s="135">
        <v>172466</v>
      </c>
      <c r="I61" s="136">
        <v>39.44</v>
      </c>
      <c r="J61" s="124">
        <f t="shared" si="2"/>
        <v>10995</v>
      </c>
      <c r="K61" s="124">
        <f t="shared" si="3"/>
        <v>14643</v>
      </c>
      <c r="L61" s="124">
        <f t="shared" si="4"/>
        <v>4947</v>
      </c>
      <c r="M61" s="124">
        <f t="shared" si="5"/>
        <v>2469</v>
      </c>
      <c r="N61" s="124">
        <f t="shared" si="6"/>
        <v>34967</v>
      </c>
      <c r="O61" s="135">
        <f t="shared" si="0"/>
        <v>68021</v>
      </c>
      <c r="P61" s="140"/>
      <c r="R61" s="124">
        <f t="shared" si="7"/>
        <v>16882</v>
      </c>
      <c r="S61" s="124">
        <f t="shared" si="7"/>
        <v>22485</v>
      </c>
      <c r="T61" s="124">
        <f t="shared" si="7"/>
        <v>7595</v>
      </c>
      <c r="U61" s="124">
        <f t="shared" si="7"/>
        <v>3791</v>
      </c>
      <c r="V61" s="124">
        <f t="shared" si="7"/>
        <v>53692</v>
      </c>
      <c r="W61" s="128">
        <f t="shared" si="7"/>
        <v>104445</v>
      </c>
    </row>
    <row r="62" spans="1:23" ht="38.25" x14ac:dyDescent="0.2">
      <c r="A62" s="85">
        <v>560099</v>
      </c>
      <c r="B62" s="86" t="s">
        <v>77</v>
      </c>
      <c r="C62" s="124">
        <v>59887</v>
      </c>
      <c r="D62" s="124">
        <v>15346</v>
      </c>
      <c r="E62" s="124">
        <v>6915</v>
      </c>
      <c r="F62" s="124">
        <v>4688</v>
      </c>
      <c r="G62" s="124">
        <v>18158</v>
      </c>
      <c r="H62" s="135">
        <v>104994</v>
      </c>
      <c r="I62" s="136">
        <v>35.130000000000003</v>
      </c>
      <c r="J62" s="124">
        <f t="shared" si="2"/>
        <v>21038</v>
      </c>
      <c r="K62" s="124">
        <f t="shared" si="3"/>
        <v>5391</v>
      </c>
      <c r="L62" s="124">
        <f t="shared" si="4"/>
        <v>2429</v>
      </c>
      <c r="M62" s="124">
        <f t="shared" si="5"/>
        <v>1647</v>
      </c>
      <c r="N62" s="124">
        <f t="shared" si="6"/>
        <v>6379</v>
      </c>
      <c r="O62" s="135">
        <f t="shared" si="0"/>
        <v>36884</v>
      </c>
      <c r="P62" s="140"/>
      <c r="R62" s="124">
        <f t="shared" si="7"/>
        <v>38849</v>
      </c>
      <c r="S62" s="124">
        <f t="shared" si="7"/>
        <v>9955</v>
      </c>
      <c r="T62" s="124">
        <f t="shared" si="7"/>
        <v>4486</v>
      </c>
      <c r="U62" s="124">
        <f t="shared" si="7"/>
        <v>3041</v>
      </c>
      <c r="V62" s="124">
        <f t="shared" si="7"/>
        <v>11779</v>
      </c>
      <c r="W62" s="128">
        <f t="shared" si="7"/>
        <v>68110</v>
      </c>
    </row>
    <row r="63" spans="1:23" ht="51" x14ac:dyDescent="0.2">
      <c r="A63" s="85">
        <v>560206</v>
      </c>
      <c r="B63" s="86" t="s">
        <v>31</v>
      </c>
      <c r="C63" s="124">
        <v>34157</v>
      </c>
      <c r="D63" s="124">
        <v>835367</v>
      </c>
      <c r="E63" s="124">
        <v>669766</v>
      </c>
      <c r="F63" s="124">
        <v>3307</v>
      </c>
      <c r="G63" s="124">
        <v>521046</v>
      </c>
      <c r="H63" s="135">
        <v>2063643</v>
      </c>
      <c r="I63" s="136">
        <v>69.599999999999994</v>
      </c>
      <c r="J63" s="124">
        <f t="shared" si="2"/>
        <v>23773</v>
      </c>
      <c r="K63" s="124">
        <f t="shared" si="3"/>
        <v>581415</v>
      </c>
      <c r="L63" s="124">
        <f t="shared" si="4"/>
        <v>466157</v>
      </c>
      <c r="M63" s="124">
        <f t="shared" si="5"/>
        <v>2302</v>
      </c>
      <c r="N63" s="124">
        <f t="shared" si="6"/>
        <v>362648</v>
      </c>
      <c r="O63" s="135">
        <f t="shared" si="0"/>
        <v>1436295</v>
      </c>
      <c r="P63" s="140"/>
      <c r="R63" s="124">
        <f t="shared" si="7"/>
        <v>10384</v>
      </c>
      <c r="S63" s="124">
        <f t="shared" si="7"/>
        <v>253952</v>
      </c>
      <c r="T63" s="124">
        <f t="shared" si="7"/>
        <v>203609</v>
      </c>
      <c r="U63" s="124">
        <f t="shared" ref="U63:W64" si="8">F63-M63</f>
        <v>1005</v>
      </c>
      <c r="V63" s="124">
        <f t="shared" si="8"/>
        <v>158398</v>
      </c>
      <c r="W63" s="128">
        <f t="shared" si="8"/>
        <v>627348</v>
      </c>
    </row>
    <row r="64" spans="1:23" ht="51" x14ac:dyDescent="0.2">
      <c r="A64" s="129">
        <v>560214</v>
      </c>
      <c r="B64" s="86" t="s">
        <v>36</v>
      </c>
      <c r="C64" s="124">
        <v>1490546</v>
      </c>
      <c r="D64" s="124">
        <v>1609355</v>
      </c>
      <c r="E64" s="124">
        <v>80567</v>
      </c>
      <c r="F64" s="124">
        <v>2576241</v>
      </c>
      <c r="G64" s="124">
        <v>297382</v>
      </c>
      <c r="H64" s="135">
        <v>6054091</v>
      </c>
      <c r="I64" s="136">
        <v>60.08</v>
      </c>
      <c r="J64" s="124">
        <f t="shared" si="2"/>
        <v>895520</v>
      </c>
      <c r="K64" s="124">
        <f t="shared" si="3"/>
        <v>966900</v>
      </c>
      <c r="L64" s="124">
        <f t="shared" si="4"/>
        <v>48405</v>
      </c>
      <c r="M64" s="124">
        <f t="shared" si="5"/>
        <v>1547806</v>
      </c>
      <c r="N64" s="124">
        <f t="shared" si="6"/>
        <v>178667</v>
      </c>
      <c r="O64" s="137">
        <f>SUM(J64:N64)</f>
        <v>3637298</v>
      </c>
      <c r="P64" s="140"/>
      <c r="R64" s="124">
        <f t="shared" ref="R64:T64" si="9">C64-J64</f>
        <v>595026</v>
      </c>
      <c r="S64" s="124">
        <f t="shared" si="9"/>
        <v>642455</v>
      </c>
      <c r="T64" s="124">
        <f t="shared" si="9"/>
        <v>32162</v>
      </c>
      <c r="U64" s="124">
        <f t="shared" si="8"/>
        <v>1028435</v>
      </c>
      <c r="V64" s="124">
        <f t="shared" si="8"/>
        <v>118715</v>
      </c>
      <c r="W64" s="128">
        <f t="shared" si="8"/>
        <v>2416793</v>
      </c>
    </row>
    <row r="65" spans="1:23" x14ac:dyDescent="0.2">
      <c r="A65" s="276" t="s">
        <v>113</v>
      </c>
      <c r="B65" s="276"/>
      <c r="C65" s="124">
        <f t="shared" ref="C65:H65" si="10">SUM(C5:C64)</f>
        <v>18109276</v>
      </c>
      <c r="D65" s="124">
        <f t="shared" si="10"/>
        <v>14996742</v>
      </c>
      <c r="E65" s="124">
        <f t="shared" si="10"/>
        <v>6631255</v>
      </c>
      <c r="F65" s="124">
        <f t="shared" si="10"/>
        <v>8946084</v>
      </c>
      <c r="G65" s="124">
        <f t="shared" si="10"/>
        <v>13759741</v>
      </c>
      <c r="H65" s="137">
        <f t="shared" si="10"/>
        <v>62443098</v>
      </c>
      <c r="I65" s="136" t="s">
        <v>162</v>
      </c>
      <c r="J65" s="124">
        <f>SUM(J5:J64)</f>
        <v>13302419</v>
      </c>
      <c r="K65" s="124">
        <f>SUM(K5:K64)</f>
        <v>9932614</v>
      </c>
      <c r="L65" s="124">
        <f>SUM(L5:L64)</f>
        <v>4662622</v>
      </c>
      <c r="M65" s="124">
        <f>SUM(M5:M64)</f>
        <v>5935745</v>
      </c>
      <c r="N65" s="124">
        <f>SUM(N5:N64)</f>
        <v>9421286</v>
      </c>
      <c r="O65" s="137">
        <f t="shared" ref="O65" si="11">SUM(O5:O64)</f>
        <v>43254686</v>
      </c>
      <c r="R65" s="138">
        <f t="shared" ref="R65:W65" si="12">SUM(R5:R64)</f>
        <v>4806857</v>
      </c>
      <c r="S65" s="138">
        <f t="shared" si="12"/>
        <v>5064128</v>
      </c>
      <c r="T65" s="138">
        <f t="shared" si="12"/>
        <v>1968633</v>
      </c>
      <c r="U65" s="138">
        <f t="shared" si="12"/>
        <v>3010339</v>
      </c>
      <c r="V65" s="138">
        <f t="shared" si="12"/>
        <v>4338455</v>
      </c>
      <c r="W65" s="135">
        <f t="shared" si="12"/>
        <v>19188412</v>
      </c>
    </row>
    <row r="67" spans="1:23" x14ac:dyDescent="0.2">
      <c r="I67" s="66">
        <f>O65/H65*100</f>
        <v>69.27</v>
      </c>
    </row>
  </sheetData>
  <autoFilter ref="A4:W4"/>
  <mergeCells count="12">
    <mergeCell ref="R3:V3"/>
    <mergeCell ref="W3:W4"/>
    <mergeCell ref="A65:B65"/>
    <mergeCell ref="L1:O1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67"/>
  <sheetViews>
    <sheetView view="pageBreakPreview" topLeftCell="B1" zoomScale="95" zoomScaleNormal="89" zoomScaleSheetLayoutView="95" workbookViewId="0">
      <pane xSplit="1" ySplit="4" topLeftCell="C59" activePane="bottomRight" state="frozen"/>
      <selection activeCell="B1" sqref="B1"/>
      <selection pane="topRight" activeCell="C1" sqref="C1"/>
      <selection pane="bottomLeft" activeCell="B5" sqref="B5"/>
      <selection pane="bottomRight" activeCell="R4" sqref="R4"/>
    </sheetView>
  </sheetViews>
  <sheetFormatPr defaultColWidth="30.33203125" defaultRowHeight="12.75" x14ac:dyDescent="0.2"/>
  <cols>
    <col min="1" max="1" width="10" style="120" customWidth="1"/>
    <col min="2" max="2" width="20.83203125" style="121" customWidth="1"/>
    <col min="3" max="6" width="12" style="122" customWidth="1"/>
    <col min="7" max="7" width="13" style="122" customWidth="1"/>
    <col min="8" max="8" width="13.1640625" style="122" customWidth="1"/>
    <col min="9" max="9" width="14.6640625" style="122" customWidth="1"/>
    <col min="10" max="10" width="15.83203125" style="122" customWidth="1"/>
    <col min="11" max="12" width="12" style="122" customWidth="1"/>
    <col min="13" max="13" width="12.83203125" style="122" customWidth="1"/>
    <col min="14" max="14" width="14.33203125" style="122" customWidth="1"/>
    <col min="15" max="17" width="14" style="122" customWidth="1"/>
    <col min="18" max="18" width="14.6640625" style="122" customWidth="1"/>
    <col min="19" max="19" width="14.1640625" style="122" customWidth="1"/>
    <col min="20" max="20" width="12.83203125" style="134" customWidth="1"/>
    <col min="21" max="248" width="9.33203125" style="120" customWidth="1"/>
    <col min="249" max="249" width="0" style="120" hidden="1" customWidth="1"/>
    <col min="250" max="250" width="30.33203125" style="120" customWidth="1"/>
  </cols>
  <sheetData>
    <row r="1" spans="1:20" ht="25.5" customHeight="1" x14ac:dyDescent="0.2">
      <c r="Q1" s="277" t="s">
        <v>225</v>
      </c>
      <c r="R1" s="277"/>
      <c r="S1" s="277"/>
      <c r="T1" s="277"/>
    </row>
    <row r="2" spans="1:20" ht="24.75" customHeight="1" x14ac:dyDescent="0.2">
      <c r="A2" s="285" t="s">
        <v>163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</row>
    <row r="3" spans="1:20" ht="24" customHeight="1" x14ac:dyDescent="0.2">
      <c r="A3" s="286" t="s">
        <v>82</v>
      </c>
      <c r="B3" s="286" t="s">
        <v>151</v>
      </c>
      <c r="C3" s="287" t="s">
        <v>155</v>
      </c>
      <c r="D3" s="288"/>
      <c r="E3" s="288"/>
      <c r="F3" s="288"/>
      <c r="G3" s="289"/>
      <c r="H3" s="290" t="s">
        <v>113</v>
      </c>
      <c r="I3" s="291" t="s">
        <v>156</v>
      </c>
      <c r="J3" s="291"/>
      <c r="K3" s="291"/>
      <c r="L3" s="291"/>
      <c r="M3" s="291"/>
      <c r="N3" s="292" t="s">
        <v>113</v>
      </c>
      <c r="O3" s="293" t="s">
        <v>157</v>
      </c>
      <c r="P3" s="293"/>
      <c r="Q3" s="293"/>
      <c r="R3" s="293"/>
      <c r="S3" s="293"/>
      <c r="T3" s="294" t="s">
        <v>113</v>
      </c>
    </row>
    <row r="4" spans="1:20" ht="43.5" customHeight="1" x14ac:dyDescent="0.2">
      <c r="A4" s="286"/>
      <c r="B4" s="286"/>
      <c r="C4" s="123" t="s">
        <v>152</v>
      </c>
      <c r="D4" s="123" t="s">
        <v>222</v>
      </c>
      <c r="E4" s="123" t="s">
        <v>153</v>
      </c>
      <c r="F4" s="123" t="s">
        <v>237</v>
      </c>
      <c r="G4" s="123" t="s">
        <v>154</v>
      </c>
      <c r="H4" s="290"/>
      <c r="I4" s="123" t="s">
        <v>152</v>
      </c>
      <c r="J4" s="123" t="s">
        <v>222</v>
      </c>
      <c r="K4" s="123" t="s">
        <v>153</v>
      </c>
      <c r="L4" s="123" t="s">
        <v>237</v>
      </c>
      <c r="M4" s="123" t="s">
        <v>154</v>
      </c>
      <c r="N4" s="292"/>
      <c r="O4" s="123" t="s">
        <v>152</v>
      </c>
      <c r="P4" s="123" t="s">
        <v>222</v>
      </c>
      <c r="Q4" s="123" t="s">
        <v>153</v>
      </c>
      <c r="R4" s="123" t="s">
        <v>237</v>
      </c>
      <c r="S4" s="123" t="s">
        <v>154</v>
      </c>
      <c r="T4" s="294"/>
    </row>
    <row r="5" spans="1:20" ht="38.25" x14ac:dyDescent="0.2">
      <c r="A5" s="85">
        <v>560002</v>
      </c>
      <c r="B5" s="86" t="s">
        <v>8</v>
      </c>
      <c r="C5" s="124">
        <v>77808</v>
      </c>
      <c r="D5" s="124">
        <v>24276</v>
      </c>
      <c r="E5" s="124">
        <v>41411</v>
      </c>
      <c r="F5" s="124">
        <v>3607</v>
      </c>
      <c r="G5" s="124">
        <v>17689</v>
      </c>
      <c r="H5" s="125">
        <v>164791</v>
      </c>
      <c r="I5" s="126">
        <v>134000</v>
      </c>
      <c r="J5" s="126">
        <v>41643</v>
      </c>
      <c r="K5" s="126">
        <v>71179</v>
      </c>
      <c r="L5" s="126">
        <v>6286</v>
      </c>
      <c r="M5" s="126">
        <v>30737</v>
      </c>
      <c r="N5" s="127">
        <v>283845</v>
      </c>
      <c r="O5" s="124">
        <f>C5+I5</f>
        <v>211808</v>
      </c>
      <c r="P5" s="124">
        <f t="shared" ref="P5:T20" si="0">D5+J5</f>
        <v>65919</v>
      </c>
      <c r="Q5" s="124">
        <f t="shared" si="0"/>
        <v>112590</v>
      </c>
      <c r="R5" s="124">
        <f t="shared" si="0"/>
        <v>9893</v>
      </c>
      <c r="S5" s="124">
        <f t="shared" si="0"/>
        <v>48426</v>
      </c>
      <c r="T5" s="128">
        <f t="shared" si="0"/>
        <v>448636</v>
      </c>
    </row>
    <row r="6" spans="1:20" ht="51" x14ac:dyDescent="0.2">
      <c r="A6" s="85">
        <v>560014</v>
      </c>
      <c r="B6" s="86" t="s">
        <v>19</v>
      </c>
      <c r="C6" s="124">
        <v>8548</v>
      </c>
      <c r="D6" s="124">
        <v>3169</v>
      </c>
      <c r="E6" s="124">
        <v>2246</v>
      </c>
      <c r="F6" s="124">
        <v>4207</v>
      </c>
      <c r="G6" s="124">
        <v>4932</v>
      </c>
      <c r="H6" s="125">
        <v>23102</v>
      </c>
      <c r="I6" s="126">
        <v>27976</v>
      </c>
      <c r="J6" s="126">
        <v>10313</v>
      </c>
      <c r="K6" s="126">
        <v>7242</v>
      </c>
      <c r="L6" s="126">
        <v>13635</v>
      </c>
      <c r="M6" s="126">
        <v>15869</v>
      </c>
      <c r="N6" s="127">
        <v>75035</v>
      </c>
      <c r="O6" s="124">
        <f t="shared" ref="O6:T60" si="1">C6+I6</f>
        <v>36524</v>
      </c>
      <c r="P6" s="124">
        <f t="shared" si="0"/>
        <v>13482</v>
      </c>
      <c r="Q6" s="124">
        <f t="shared" si="0"/>
        <v>9488</v>
      </c>
      <c r="R6" s="124">
        <f t="shared" si="0"/>
        <v>17842</v>
      </c>
      <c r="S6" s="124">
        <f t="shared" si="0"/>
        <v>20801</v>
      </c>
      <c r="T6" s="128">
        <f t="shared" si="0"/>
        <v>98137</v>
      </c>
    </row>
    <row r="7" spans="1:20" ht="25.5" x14ac:dyDescent="0.2">
      <c r="A7" s="85">
        <v>560017</v>
      </c>
      <c r="B7" s="86" t="s">
        <v>20</v>
      </c>
      <c r="C7" s="124">
        <v>242247</v>
      </c>
      <c r="D7" s="124">
        <v>21350</v>
      </c>
      <c r="E7" s="124">
        <v>12850</v>
      </c>
      <c r="F7" s="124">
        <v>8290</v>
      </c>
      <c r="G7" s="124">
        <v>38385</v>
      </c>
      <c r="H7" s="125">
        <v>323122</v>
      </c>
      <c r="I7" s="126">
        <v>985347</v>
      </c>
      <c r="J7" s="126">
        <v>87323</v>
      </c>
      <c r="K7" s="126">
        <v>52403</v>
      </c>
      <c r="L7" s="126">
        <v>34067</v>
      </c>
      <c r="M7" s="126">
        <v>156996</v>
      </c>
      <c r="N7" s="127">
        <v>1316136</v>
      </c>
      <c r="O7" s="124">
        <f t="shared" si="1"/>
        <v>1227594</v>
      </c>
      <c r="P7" s="124">
        <f t="shared" si="0"/>
        <v>108673</v>
      </c>
      <c r="Q7" s="124">
        <f t="shared" si="0"/>
        <v>65253</v>
      </c>
      <c r="R7" s="124">
        <f t="shared" si="0"/>
        <v>42357</v>
      </c>
      <c r="S7" s="124">
        <f t="shared" si="0"/>
        <v>195381</v>
      </c>
      <c r="T7" s="128">
        <f t="shared" si="0"/>
        <v>1639258</v>
      </c>
    </row>
    <row r="8" spans="1:20" ht="25.5" x14ac:dyDescent="0.2">
      <c r="A8" s="85">
        <v>560019</v>
      </c>
      <c r="B8" s="86" t="s">
        <v>21</v>
      </c>
      <c r="C8" s="124">
        <v>317618</v>
      </c>
      <c r="D8" s="124">
        <v>49127</v>
      </c>
      <c r="E8" s="124">
        <v>39530</v>
      </c>
      <c r="F8" s="124">
        <v>39149</v>
      </c>
      <c r="G8" s="124">
        <v>100818</v>
      </c>
      <c r="H8" s="125">
        <v>546242</v>
      </c>
      <c r="I8" s="126">
        <v>938709</v>
      </c>
      <c r="J8" s="126">
        <v>144612</v>
      </c>
      <c r="K8" s="126">
        <v>115977</v>
      </c>
      <c r="L8" s="126">
        <v>114070</v>
      </c>
      <c r="M8" s="126">
        <v>299936</v>
      </c>
      <c r="N8" s="127">
        <v>1613304</v>
      </c>
      <c r="O8" s="124">
        <f t="shared" si="1"/>
        <v>1256327</v>
      </c>
      <c r="P8" s="124">
        <f t="shared" si="0"/>
        <v>193739</v>
      </c>
      <c r="Q8" s="124">
        <f t="shared" si="0"/>
        <v>155507</v>
      </c>
      <c r="R8" s="124">
        <f t="shared" si="0"/>
        <v>153219</v>
      </c>
      <c r="S8" s="124">
        <f t="shared" si="0"/>
        <v>400754</v>
      </c>
      <c r="T8" s="128">
        <f t="shared" si="0"/>
        <v>2159546</v>
      </c>
    </row>
    <row r="9" spans="1:20" ht="25.5" x14ac:dyDescent="0.2">
      <c r="A9" s="85">
        <v>560021</v>
      </c>
      <c r="B9" s="86" t="s">
        <v>22</v>
      </c>
      <c r="C9" s="124">
        <v>281812</v>
      </c>
      <c r="D9" s="124">
        <v>69600</v>
      </c>
      <c r="E9" s="124">
        <v>36087</v>
      </c>
      <c r="F9" s="124">
        <v>9864</v>
      </c>
      <c r="G9" s="124">
        <v>30834</v>
      </c>
      <c r="H9" s="125">
        <v>428197</v>
      </c>
      <c r="I9" s="126">
        <v>1563514</v>
      </c>
      <c r="J9" s="126">
        <v>390877</v>
      </c>
      <c r="K9" s="126">
        <v>202438</v>
      </c>
      <c r="L9" s="126">
        <v>54902</v>
      </c>
      <c r="M9" s="126">
        <v>171718</v>
      </c>
      <c r="N9" s="127">
        <v>2383449</v>
      </c>
      <c r="O9" s="124">
        <f t="shared" si="1"/>
        <v>1845326</v>
      </c>
      <c r="P9" s="124">
        <f t="shared" si="0"/>
        <v>460477</v>
      </c>
      <c r="Q9" s="124">
        <f t="shared" si="0"/>
        <v>238525</v>
      </c>
      <c r="R9" s="124">
        <f t="shared" si="0"/>
        <v>64766</v>
      </c>
      <c r="S9" s="124">
        <f t="shared" si="0"/>
        <v>202552</v>
      </c>
      <c r="T9" s="128">
        <f t="shared" si="0"/>
        <v>2811646</v>
      </c>
    </row>
    <row r="10" spans="1:20" ht="25.5" x14ac:dyDescent="0.2">
      <c r="A10" s="85">
        <v>560022</v>
      </c>
      <c r="B10" s="86" t="s">
        <v>23</v>
      </c>
      <c r="C10" s="124">
        <v>261934</v>
      </c>
      <c r="D10" s="124">
        <v>60343</v>
      </c>
      <c r="E10" s="124">
        <v>62454</v>
      </c>
      <c r="F10" s="124">
        <v>11386</v>
      </c>
      <c r="G10" s="124">
        <v>72909</v>
      </c>
      <c r="H10" s="125">
        <v>469026</v>
      </c>
      <c r="I10" s="126">
        <v>1127654</v>
      </c>
      <c r="J10" s="126">
        <v>262778</v>
      </c>
      <c r="K10" s="126">
        <v>270506</v>
      </c>
      <c r="L10" s="126">
        <v>49259</v>
      </c>
      <c r="M10" s="126">
        <v>314389</v>
      </c>
      <c r="N10" s="127">
        <v>2024586</v>
      </c>
      <c r="O10" s="124">
        <f t="shared" si="1"/>
        <v>1389588</v>
      </c>
      <c r="P10" s="124">
        <f t="shared" si="0"/>
        <v>323121</v>
      </c>
      <c r="Q10" s="124">
        <f t="shared" si="0"/>
        <v>332960</v>
      </c>
      <c r="R10" s="124">
        <f t="shared" si="0"/>
        <v>60645</v>
      </c>
      <c r="S10" s="124">
        <f t="shared" si="0"/>
        <v>387298</v>
      </c>
      <c r="T10" s="128">
        <f t="shared" si="0"/>
        <v>2493612</v>
      </c>
    </row>
    <row r="11" spans="1:20" ht="25.5" x14ac:dyDescent="0.2">
      <c r="A11" s="85">
        <v>560024</v>
      </c>
      <c r="B11" s="86" t="s">
        <v>24</v>
      </c>
      <c r="C11" s="124">
        <v>58955</v>
      </c>
      <c r="D11" s="124">
        <v>15936</v>
      </c>
      <c r="E11" s="124">
        <v>6578</v>
      </c>
      <c r="F11" s="124">
        <v>3683</v>
      </c>
      <c r="G11" s="124">
        <v>11194</v>
      </c>
      <c r="H11" s="125">
        <v>96346</v>
      </c>
      <c r="I11" s="126">
        <v>1176917</v>
      </c>
      <c r="J11" s="126">
        <v>316943</v>
      </c>
      <c r="K11" s="126">
        <v>131778</v>
      </c>
      <c r="L11" s="126">
        <v>72450</v>
      </c>
      <c r="M11" s="126">
        <v>226480</v>
      </c>
      <c r="N11" s="127">
        <v>1924568</v>
      </c>
      <c r="O11" s="124">
        <f t="shared" si="1"/>
        <v>1235872</v>
      </c>
      <c r="P11" s="124">
        <f t="shared" si="0"/>
        <v>332879</v>
      </c>
      <c r="Q11" s="124">
        <f t="shared" si="0"/>
        <v>138356</v>
      </c>
      <c r="R11" s="124">
        <f t="shared" si="0"/>
        <v>76133</v>
      </c>
      <c r="S11" s="124">
        <f t="shared" si="0"/>
        <v>237674</v>
      </c>
      <c r="T11" s="128">
        <f t="shared" si="0"/>
        <v>2020914</v>
      </c>
    </row>
    <row r="12" spans="1:20" ht="38.25" x14ac:dyDescent="0.2">
      <c r="A12" s="85">
        <v>560026</v>
      </c>
      <c r="B12" s="86" t="s">
        <v>25</v>
      </c>
      <c r="C12" s="124">
        <v>660912</v>
      </c>
      <c r="D12" s="124">
        <v>498376</v>
      </c>
      <c r="E12" s="124">
        <v>198771</v>
      </c>
      <c r="F12" s="124">
        <v>40156</v>
      </c>
      <c r="G12" s="124">
        <v>137623</v>
      </c>
      <c r="H12" s="125">
        <v>1535838</v>
      </c>
      <c r="I12" s="126">
        <v>1008972</v>
      </c>
      <c r="J12" s="126">
        <v>756692</v>
      </c>
      <c r="K12" s="126">
        <v>301926</v>
      </c>
      <c r="L12" s="126">
        <v>61647</v>
      </c>
      <c r="M12" s="126">
        <v>213027</v>
      </c>
      <c r="N12" s="127">
        <v>2342264</v>
      </c>
      <c r="O12" s="124">
        <f t="shared" si="1"/>
        <v>1669884</v>
      </c>
      <c r="P12" s="124">
        <f t="shared" si="0"/>
        <v>1255068</v>
      </c>
      <c r="Q12" s="124">
        <f t="shared" si="0"/>
        <v>500697</v>
      </c>
      <c r="R12" s="124">
        <f t="shared" si="0"/>
        <v>101803</v>
      </c>
      <c r="S12" s="124">
        <f t="shared" si="0"/>
        <v>350650</v>
      </c>
      <c r="T12" s="128">
        <f t="shared" si="0"/>
        <v>3878102</v>
      </c>
    </row>
    <row r="13" spans="1:20" ht="25.5" x14ac:dyDescent="0.2">
      <c r="A13" s="85">
        <v>560032</v>
      </c>
      <c r="B13" s="86" t="s">
        <v>27</v>
      </c>
      <c r="C13" s="124">
        <v>41235</v>
      </c>
      <c r="D13" s="124">
        <v>136375</v>
      </c>
      <c r="E13" s="124">
        <v>29949</v>
      </c>
      <c r="F13" s="124">
        <v>4519</v>
      </c>
      <c r="G13" s="124">
        <v>69128</v>
      </c>
      <c r="H13" s="125">
        <v>281206</v>
      </c>
      <c r="I13" s="126">
        <v>51862</v>
      </c>
      <c r="J13" s="126">
        <v>172751</v>
      </c>
      <c r="K13" s="126">
        <v>37924</v>
      </c>
      <c r="L13" s="126">
        <v>5697</v>
      </c>
      <c r="M13" s="126">
        <v>87999</v>
      </c>
      <c r="N13" s="127">
        <v>356233</v>
      </c>
      <c r="O13" s="124">
        <f t="shared" si="1"/>
        <v>93097</v>
      </c>
      <c r="P13" s="124">
        <f t="shared" si="0"/>
        <v>309126</v>
      </c>
      <c r="Q13" s="124">
        <f t="shared" si="0"/>
        <v>67873</v>
      </c>
      <c r="R13" s="124">
        <f t="shared" si="0"/>
        <v>10216</v>
      </c>
      <c r="S13" s="124">
        <f t="shared" si="0"/>
        <v>157127</v>
      </c>
      <c r="T13" s="128">
        <f t="shared" si="0"/>
        <v>637439</v>
      </c>
    </row>
    <row r="14" spans="1:20" ht="25.5" x14ac:dyDescent="0.2">
      <c r="A14" s="85">
        <v>560033</v>
      </c>
      <c r="B14" s="86" t="s">
        <v>28</v>
      </c>
      <c r="C14" s="124">
        <v>30252</v>
      </c>
      <c r="D14" s="124">
        <v>57833</v>
      </c>
      <c r="E14" s="124">
        <v>9706</v>
      </c>
      <c r="F14" s="124">
        <v>4457</v>
      </c>
      <c r="G14" s="124">
        <v>30041</v>
      </c>
      <c r="H14" s="125">
        <v>132289</v>
      </c>
      <c r="I14" s="126">
        <v>161897</v>
      </c>
      <c r="J14" s="126">
        <v>307980</v>
      </c>
      <c r="K14" s="126">
        <v>51630</v>
      </c>
      <c r="L14" s="126">
        <v>23546</v>
      </c>
      <c r="M14" s="126">
        <v>160249</v>
      </c>
      <c r="N14" s="127">
        <v>705302</v>
      </c>
      <c r="O14" s="124">
        <f t="shared" si="1"/>
        <v>192149</v>
      </c>
      <c r="P14" s="124">
        <f t="shared" si="0"/>
        <v>365813</v>
      </c>
      <c r="Q14" s="124">
        <f t="shared" si="0"/>
        <v>61336</v>
      </c>
      <c r="R14" s="124">
        <f t="shared" si="0"/>
        <v>28003</v>
      </c>
      <c r="S14" s="124">
        <f t="shared" si="0"/>
        <v>190290</v>
      </c>
      <c r="T14" s="128">
        <f t="shared" si="0"/>
        <v>837591</v>
      </c>
    </row>
    <row r="15" spans="1:20" ht="25.5" x14ac:dyDescent="0.2">
      <c r="A15" s="85">
        <v>560034</v>
      </c>
      <c r="B15" s="86" t="s">
        <v>29</v>
      </c>
      <c r="C15" s="124">
        <v>34203</v>
      </c>
      <c r="D15" s="124">
        <v>157452</v>
      </c>
      <c r="E15" s="124">
        <v>31584</v>
      </c>
      <c r="F15" s="124">
        <v>5213</v>
      </c>
      <c r="G15" s="124">
        <v>68130</v>
      </c>
      <c r="H15" s="125">
        <v>296582</v>
      </c>
      <c r="I15" s="126">
        <v>74523</v>
      </c>
      <c r="J15" s="126">
        <v>342520</v>
      </c>
      <c r="K15" s="126">
        <v>68889</v>
      </c>
      <c r="L15" s="126">
        <v>11177</v>
      </c>
      <c r="M15" s="126">
        <v>149073</v>
      </c>
      <c r="N15" s="127">
        <v>646182</v>
      </c>
      <c r="O15" s="124">
        <f t="shared" si="1"/>
        <v>108726</v>
      </c>
      <c r="P15" s="124">
        <f t="shared" si="0"/>
        <v>499972</v>
      </c>
      <c r="Q15" s="124">
        <f t="shared" si="0"/>
        <v>100473</v>
      </c>
      <c r="R15" s="124">
        <f t="shared" si="0"/>
        <v>16390</v>
      </c>
      <c r="S15" s="124">
        <f t="shared" si="0"/>
        <v>217203</v>
      </c>
      <c r="T15" s="128">
        <f t="shared" si="0"/>
        <v>942764</v>
      </c>
    </row>
    <row r="16" spans="1:20" ht="25.5" x14ac:dyDescent="0.2">
      <c r="A16" s="85">
        <v>560035</v>
      </c>
      <c r="B16" s="86" t="s">
        <v>30</v>
      </c>
      <c r="C16" s="124">
        <v>69918</v>
      </c>
      <c r="D16" s="124">
        <v>144557</v>
      </c>
      <c r="E16" s="124">
        <v>21279</v>
      </c>
      <c r="F16" s="124">
        <v>4628</v>
      </c>
      <c r="G16" s="124">
        <v>65788</v>
      </c>
      <c r="H16" s="125">
        <v>306170</v>
      </c>
      <c r="I16" s="126">
        <v>265297</v>
      </c>
      <c r="J16" s="126">
        <v>538933</v>
      </c>
      <c r="K16" s="126">
        <v>79354</v>
      </c>
      <c r="L16" s="126">
        <v>17187</v>
      </c>
      <c r="M16" s="126">
        <v>246846</v>
      </c>
      <c r="N16" s="127">
        <v>1147617</v>
      </c>
      <c r="O16" s="124">
        <f t="shared" si="1"/>
        <v>335215</v>
      </c>
      <c r="P16" s="124">
        <f t="shared" si="0"/>
        <v>683490</v>
      </c>
      <c r="Q16" s="124">
        <f t="shared" si="0"/>
        <v>100633</v>
      </c>
      <c r="R16" s="124">
        <f t="shared" si="0"/>
        <v>21815</v>
      </c>
      <c r="S16" s="124">
        <f t="shared" si="0"/>
        <v>312634</v>
      </c>
      <c r="T16" s="128">
        <f t="shared" si="0"/>
        <v>1453787</v>
      </c>
    </row>
    <row r="17" spans="1:20" ht="25.5" x14ac:dyDescent="0.2">
      <c r="A17" s="85">
        <v>560036</v>
      </c>
      <c r="B17" s="86" t="s">
        <v>26</v>
      </c>
      <c r="C17" s="124">
        <v>45986</v>
      </c>
      <c r="D17" s="124">
        <v>237715</v>
      </c>
      <c r="E17" s="124">
        <v>16662</v>
      </c>
      <c r="F17" s="124">
        <v>5771</v>
      </c>
      <c r="G17" s="124">
        <v>92439</v>
      </c>
      <c r="H17" s="125">
        <v>398573</v>
      </c>
      <c r="I17" s="126">
        <v>137803</v>
      </c>
      <c r="J17" s="126">
        <v>712539</v>
      </c>
      <c r="K17" s="126">
        <v>49525</v>
      </c>
      <c r="L17" s="126">
        <v>17263</v>
      </c>
      <c r="M17" s="126">
        <v>283084</v>
      </c>
      <c r="N17" s="127">
        <v>1200214</v>
      </c>
      <c r="O17" s="124">
        <f t="shared" si="1"/>
        <v>183789</v>
      </c>
      <c r="P17" s="124">
        <f t="shared" si="0"/>
        <v>950254</v>
      </c>
      <c r="Q17" s="124">
        <f t="shared" si="0"/>
        <v>66187</v>
      </c>
      <c r="R17" s="124">
        <f t="shared" si="0"/>
        <v>23034</v>
      </c>
      <c r="S17" s="124">
        <f t="shared" si="0"/>
        <v>375523</v>
      </c>
      <c r="T17" s="128">
        <f t="shared" si="0"/>
        <v>1598787</v>
      </c>
    </row>
    <row r="18" spans="1:20" ht="12.75" customHeight="1" x14ac:dyDescent="0.2">
      <c r="A18" s="85">
        <v>560041</v>
      </c>
      <c r="B18" s="86" t="s">
        <v>32</v>
      </c>
      <c r="C18" s="124">
        <v>8104</v>
      </c>
      <c r="D18" s="124">
        <v>147553</v>
      </c>
      <c r="E18" s="124">
        <v>94007</v>
      </c>
      <c r="F18" s="124">
        <v>528</v>
      </c>
      <c r="G18" s="124">
        <v>48423</v>
      </c>
      <c r="H18" s="125">
        <v>298615</v>
      </c>
      <c r="I18" s="126">
        <v>19865</v>
      </c>
      <c r="J18" s="126">
        <v>372510</v>
      </c>
      <c r="K18" s="126">
        <v>225647</v>
      </c>
      <c r="L18" s="126">
        <v>1275</v>
      </c>
      <c r="M18" s="126">
        <v>113835</v>
      </c>
      <c r="N18" s="127">
        <v>733132</v>
      </c>
      <c r="O18" s="124">
        <f t="shared" si="1"/>
        <v>27969</v>
      </c>
      <c r="P18" s="124">
        <f t="shared" si="0"/>
        <v>520063</v>
      </c>
      <c r="Q18" s="124">
        <f t="shared" si="0"/>
        <v>319654</v>
      </c>
      <c r="R18" s="124">
        <f t="shared" si="0"/>
        <v>1803</v>
      </c>
      <c r="S18" s="124">
        <f t="shared" si="0"/>
        <v>162258</v>
      </c>
      <c r="T18" s="128">
        <f t="shared" si="0"/>
        <v>1031747</v>
      </c>
    </row>
    <row r="19" spans="1:20" ht="25.5" x14ac:dyDescent="0.2">
      <c r="A19" s="85">
        <v>560043</v>
      </c>
      <c r="B19" s="86" t="s">
        <v>33</v>
      </c>
      <c r="C19" s="124">
        <v>374968</v>
      </c>
      <c r="D19" s="124">
        <v>5854</v>
      </c>
      <c r="E19" s="124">
        <v>15362</v>
      </c>
      <c r="F19" s="124">
        <v>409</v>
      </c>
      <c r="G19" s="124">
        <v>40759</v>
      </c>
      <c r="H19" s="125">
        <v>437352</v>
      </c>
      <c r="I19" s="126">
        <v>469957</v>
      </c>
      <c r="J19" s="126">
        <v>7344</v>
      </c>
      <c r="K19" s="126">
        <v>19188</v>
      </c>
      <c r="L19" s="126">
        <v>527</v>
      </c>
      <c r="M19" s="126">
        <v>51548</v>
      </c>
      <c r="N19" s="127">
        <v>548564</v>
      </c>
      <c r="O19" s="124">
        <f t="shared" si="1"/>
        <v>844925</v>
      </c>
      <c r="P19" s="124">
        <f t="shared" si="0"/>
        <v>13198</v>
      </c>
      <c r="Q19" s="124">
        <f t="shared" si="0"/>
        <v>34550</v>
      </c>
      <c r="R19" s="124">
        <f t="shared" si="0"/>
        <v>936</v>
      </c>
      <c r="S19" s="124">
        <f t="shared" si="0"/>
        <v>92307</v>
      </c>
      <c r="T19" s="128">
        <f t="shared" si="0"/>
        <v>985916</v>
      </c>
    </row>
    <row r="20" spans="1:20" ht="25.5" x14ac:dyDescent="0.2">
      <c r="A20" s="85">
        <v>560045</v>
      </c>
      <c r="B20" s="86" t="s">
        <v>34</v>
      </c>
      <c r="C20" s="124">
        <v>10247</v>
      </c>
      <c r="D20" s="124">
        <v>100948</v>
      </c>
      <c r="E20" s="124">
        <v>924</v>
      </c>
      <c r="F20" s="124">
        <v>86544</v>
      </c>
      <c r="G20" s="124">
        <v>22386</v>
      </c>
      <c r="H20" s="125">
        <v>221049</v>
      </c>
      <c r="I20" s="126">
        <v>25425</v>
      </c>
      <c r="J20" s="126">
        <v>252632</v>
      </c>
      <c r="K20" s="126">
        <v>2276</v>
      </c>
      <c r="L20" s="126">
        <v>214423</v>
      </c>
      <c r="M20" s="126">
        <v>55940</v>
      </c>
      <c r="N20" s="127">
        <v>550696</v>
      </c>
      <c r="O20" s="124">
        <f t="shared" si="1"/>
        <v>35672</v>
      </c>
      <c r="P20" s="124">
        <f t="shared" si="0"/>
        <v>353580</v>
      </c>
      <c r="Q20" s="124">
        <f t="shared" si="0"/>
        <v>3200</v>
      </c>
      <c r="R20" s="124">
        <f t="shared" si="0"/>
        <v>300967</v>
      </c>
      <c r="S20" s="124">
        <f t="shared" si="0"/>
        <v>78326</v>
      </c>
      <c r="T20" s="128">
        <f t="shared" si="0"/>
        <v>771745</v>
      </c>
    </row>
    <row r="21" spans="1:20" ht="25.5" x14ac:dyDescent="0.2">
      <c r="A21" s="85">
        <v>560047</v>
      </c>
      <c r="B21" s="86" t="s">
        <v>35</v>
      </c>
      <c r="C21" s="124">
        <v>39680</v>
      </c>
      <c r="D21" s="124">
        <v>261444</v>
      </c>
      <c r="E21" s="124">
        <v>1621</v>
      </c>
      <c r="F21" s="124">
        <v>280198</v>
      </c>
      <c r="G21" s="124">
        <v>74473</v>
      </c>
      <c r="H21" s="125">
        <v>657416</v>
      </c>
      <c r="I21" s="126">
        <v>49311</v>
      </c>
      <c r="J21" s="126">
        <v>325246</v>
      </c>
      <c r="K21" s="126">
        <v>2056</v>
      </c>
      <c r="L21" s="126">
        <v>341754</v>
      </c>
      <c r="M21" s="126">
        <v>92202</v>
      </c>
      <c r="N21" s="127">
        <v>810569</v>
      </c>
      <c r="O21" s="124">
        <f t="shared" si="1"/>
        <v>88991</v>
      </c>
      <c r="P21" s="124">
        <f t="shared" si="1"/>
        <v>586690</v>
      </c>
      <c r="Q21" s="124">
        <f t="shared" si="1"/>
        <v>3677</v>
      </c>
      <c r="R21" s="124">
        <f t="shared" si="1"/>
        <v>621952</v>
      </c>
      <c r="S21" s="124">
        <f t="shared" si="1"/>
        <v>166675</v>
      </c>
      <c r="T21" s="128">
        <f t="shared" si="1"/>
        <v>1467985</v>
      </c>
    </row>
    <row r="22" spans="1:20" ht="25.5" x14ac:dyDescent="0.2">
      <c r="A22" s="85">
        <v>560052</v>
      </c>
      <c r="B22" s="86" t="s">
        <v>37</v>
      </c>
      <c r="C22" s="124">
        <v>444</v>
      </c>
      <c r="D22" s="124">
        <v>1193</v>
      </c>
      <c r="E22" s="124">
        <v>1050</v>
      </c>
      <c r="F22" s="124">
        <v>151283</v>
      </c>
      <c r="G22" s="124">
        <v>84149</v>
      </c>
      <c r="H22" s="125">
        <v>238119</v>
      </c>
      <c r="I22" s="126">
        <v>931</v>
      </c>
      <c r="J22" s="126">
        <v>2504</v>
      </c>
      <c r="K22" s="126">
        <v>2223</v>
      </c>
      <c r="L22" s="126">
        <v>320870</v>
      </c>
      <c r="M22" s="126">
        <v>179811</v>
      </c>
      <c r="N22" s="127">
        <v>506339</v>
      </c>
      <c r="O22" s="124">
        <f t="shared" si="1"/>
        <v>1375</v>
      </c>
      <c r="P22" s="124">
        <f t="shared" si="1"/>
        <v>3697</v>
      </c>
      <c r="Q22" s="124">
        <f t="shared" si="1"/>
        <v>3273</v>
      </c>
      <c r="R22" s="124">
        <f t="shared" si="1"/>
        <v>472153</v>
      </c>
      <c r="S22" s="124">
        <f t="shared" si="1"/>
        <v>263960</v>
      </c>
      <c r="T22" s="128">
        <f t="shared" si="1"/>
        <v>744458</v>
      </c>
    </row>
    <row r="23" spans="1:20" x14ac:dyDescent="0.2">
      <c r="A23" s="85">
        <v>560053</v>
      </c>
      <c r="B23" s="86" t="s">
        <v>38</v>
      </c>
      <c r="C23" s="124">
        <v>2302</v>
      </c>
      <c r="D23" s="124">
        <v>180512</v>
      </c>
      <c r="E23" s="124">
        <v>651</v>
      </c>
      <c r="F23" s="124">
        <v>316</v>
      </c>
      <c r="G23" s="124">
        <v>16221</v>
      </c>
      <c r="H23" s="125">
        <v>200002</v>
      </c>
      <c r="I23" s="126">
        <v>4948</v>
      </c>
      <c r="J23" s="126">
        <v>386953</v>
      </c>
      <c r="K23" s="126">
        <v>1293</v>
      </c>
      <c r="L23" s="126">
        <v>674</v>
      </c>
      <c r="M23" s="126">
        <v>35853</v>
      </c>
      <c r="N23" s="127">
        <v>429721</v>
      </c>
      <c r="O23" s="124">
        <f t="shared" si="1"/>
        <v>7250</v>
      </c>
      <c r="P23" s="124">
        <f t="shared" si="1"/>
        <v>567465</v>
      </c>
      <c r="Q23" s="124">
        <f t="shared" si="1"/>
        <v>1944</v>
      </c>
      <c r="R23" s="124">
        <f t="shared" si="1"/>
        <v>990</v>
      </c>
      <c r="S23" s="124">
        <f t="shared" si="1"/>
        <v>52074</v>
      </c>
      <c r="T23" s="128">
        <f t="shared" si="1"/>
        <v>629723</v>
      </c>
    </row>
    <row r="24" spans="1:20" ht="25.5" x14ac:dyDescent="0.2">
      <c r="A24" s="85">
        <v>560054</v>
      </c>
      <c r="B24" s="86" t="s">
        <v>39</v>
      </c>
      <c r="C24" s="124">
        <v>3718</v>
      </c>
      <c r="D24" s="124">
        <v>4177</v>
      </c>
      <c r="E24" s="124">
        <v>106815</v>
      </c>
      <c r="F24" s="124">
        <v>14697</v>
      </c>
      <c r="G24" s="124">
        <v>126636</v>
      </c>
      <c r="H24" s="125">
        <v>256043</v>
      </c>
      <c r="I24" s="126">
        <v>6327</v>
      </c>
      <c r="J24" s="126">
        <v>7541</v>
      </c>
      <c r="K24" s="126">
        <v>185236</v>
      </c>
      <c r="L24" s="126">
        <v>25642</v>
      </c>
      <c r="M24" s="126">
        <v>229859</v>
      </c>
      <c r="N24" s="127">
        <v>454605</v>
      </c>
      <c r="O24" s="124">
        <f t="shared" si="1"/>
        <v>10045</v>
      </c>
      <c r="P24" s="124">
        <f t="shared" si="1"/>
        <v>11718</v>
      </c>
      <c r="Q24" s="124">
        <f t="shared" si="1"/>
        <v>292051</v>
      </c>
      <c r="R24" s="124">
        <f t="shared" si="1"/>
        <v>40339</v>
      </c>
      <c r="S24" s="124">
        <f t="shared" si="1"/>
        <v>356495</v>
      </c>
      <c r="T24" s="128">
        <f t="shared" si="1"/>
        <v>710648</v>
      </c>
    </row>
    <row r="25" spans="1:20" ht="25.5" x14ac:dyDescent="0.2">
      <c r="A25" s="85">
        <v>560055</v>
      </c>
      <c r="B25" s="86" t="s">
        <v>40</v>
      </c>
      <c r="C25" s="124">
        <v>5857</v>
      </c>
      <c r="D25" s="124">
        <v>2783</v>
      </c>
      <c r="E25" s="124">
        <v>77672</v>
      </c>
      <c r="F25" s="124">
        <v>1879</v>
      </c>
      <c r="G25" s="124">
        <v>178532</v>
      </c>
      <c r="H25" s="125">
        <v>266723</v>
      </c>
      <c r="I25" s="126">
        <v>7292</v>
      </c>
      <c r="J25" s="126">
        <v>3402</v>
      </c>
      <c r="K25" s="126">
        <v>90087</v>
      </c>
      <c r="L25" s="126">
        <v>2497</v>
      </c>
      <c r="M25" s="126">
        <v>213029</v>
      </c>
      <c r="N25" s="127">
        <v>316307</v>
      </c>
      <c r="O25" s="124">
        <f t="shared" si="1"/>
        <v>13149</v>
      </c>
      <c r="P25" s="124">
        <f t="shared" si="1"/>
        <v>6185</v>
      </c>
      <c r="Q25" s="124">
        <f t="shared" si="1"/>
        <v>167759</v>
      </c>
      <c r="R25" s="124">
        <f t="shared" si="1"/>
        <v>4376</v>
      </c>
      <c r="S25" s="124">
        <f t="shared" si="1"/>
        <v>391561</v>
      </c>
      <c r="T25" s="128">
        <f t="shared" si="1"/>
        <v>583030</v>
      </c>
    </row>
    <row r="26" spans="1:20" ht="25.5" x14ac:dyDescent="0.2">
      <c r="A26" s="85">
        <v>560056</v>
      </c>
      <c r="B26" s="86" t="s">
        <v>41</v>
      </c>
      <c r="C26" s="124">
        <v>595</v>
      </c>
      <c r="D26" s="124">
        <v>1316</v>
      </c>
      <c r="E26" s="124">
        <v>299</v>
      </c>
      <c r="F26" s="124">
        <v>136404</v>
      </c>
      <c r="G26" s="124">
        <v>41088</v>
      </c>
      <c r="H26" s="125">
        <v>179702</v>
      </c>
      <c r="I26" s="126">
        <v>1376</v>
      </c>
      <c r="J26" s="126">
        <v>3005</v>
      </c>
      <c r="K26" s="126">
        <v>778</v>
      </c>
      <c r="L26" s="126">
        <v>299487</v>
      </c>
      <c r="M26" s="126">
        <v>91896</v>
      </c>
      <c r="N26" s="127">
        <v>396542</v>
      </c>
      <c r="O26" s="124">
        <f t="shared" si="1"/>
        <v>1971</v>
      </c>
      <c r="P26" s="124">
        <f t="shared" si="1"/>
        <v>4321</v>
      </c>
      <c r="Q26" s="124">
        <f t="shared" si="1"/>
        <v>1077</v>
      </c>
      <c r="R26" s="124">
        <f t="shared" si="1"/>
        <v>435891</v>
      </c>
      <c r="S26" s="124">
        <f t="shared" si="1"/>
        <v>132984</v>
      </c>
      <c r="T26" s="128">
        <f t="shared" si="1"/>
        <v>576244</v>
      </c>
    </row>
    <row r="27" spans="1:20" x14ac:dyDescent="0.2">
      <c r="A27" s="85">
        <v>560057</v>
      </c>
      <c r="B27" s="86" t="s">
        <v>42</v>
      </c>
      <c r="C27" s="124">
        <v>90005</v>
      </c>
      <c r="D27" s="124">
        <v>1410</v>
      </c>
      <c r="E27" s="124">
        <v>1315</v>
      </c>
      <c r="F27" s="124">
        <v>374</v>
      </c>
      <c r="G27" s="124">
        <v>1933</v>
      </c>
      <c r="H27" s="125">
        <v>95037</v>
      </c>
      <c r="I27" s="126">
        <v>330214</v>
      </c>
      <c r="J27" s="126">
        <v>5149</v>
      </c>
      <c r="K27" s="126">
        <v>4972</v>
      </c>
      <c r="L27" s="126">
        <v>1430</v>
      </c>
      <c r="M27" s="126">
        <v>7001</v>
      </c>
      <c r="N27" s="127">
        <v>348766</v>
      </c>
      <c r="O27" s="124">
        <f t="shared" si="1"/>
        <v>420219</v>
      </c>
      <c r="P27" s="124">
        <f t="shared" si="1"/>
        <v>6559</v>
      </c>
      <c r="Q27" s="124">
        <f t="shared" si="1"/>
        <v>6287</v>
      </c>
      <c r="R27" s="124">
        <f t="shared" si="1"/>
        <v>1804</v>
      </c>
      <c r="S27" s="124">
        <f t="shared" si="1"/>
        <v>8934</v>
      </c>
      <c r="T27" s="128">
        <f t="shared" si="1"/>
        <v>443803</v>
      </c>
    </row>
    <row r="28" spans="1:20" x14ac:dyDescent="0.2">
      <c r="A28" s="85">
        <v>560058</v>
      </c>
      <c r="B28" s="86" t="s">
        <v>43</v>
      </c>
      <c r="C28" s="124">
        <v>253401</v>
      </c>
      <c r="D28" s="124">
        <v>8046</v>
      </c>
      <c r="E28" s="124">
        <v>15235</v>
      </c>
      <c r="F28" s="124">
        <v>460</v>
      </c>
      <c r="G28" s="124">
        <v>49212</v>
      </c>
      <c r="H28" s="125">
        <v>326354</v>
      </c>
      <c r="I28" s="126">
        <v>739112</v>
      </c>
      <c r="J28" s="126">
        <v>24328</v>
      </c>
      <c r="K28" s="126">
        <v>44243</v>
      </c>
      <c r="L28" s="126">
        <v>1345</v>
      </c>
      <c r="M28" s="126">
        <v>143549</v>
      </c>
      <c r="N28" s="127">
        <v>952577</v>
      </c>
      <c r="O28" s="124">
        <f t="shared" si="1"/>
        <v>992513</v>
      </c>
      <c r="P28" s="124">
        <f t="shared" si="1"/>
        <v>32374</v>
      </c>
      <c r="Q28" s="124">
        <f t="shared" si="1"/>
        <v>59478</v>
      </c>
      <c r="R28" s="124">
        <f t="shared" si="1"/>
        <v>1805</v>
      </c>
      <c r="S28" s="124">
        <f t="shared" si="1"/>
        <v>192761</v>
      </c>
      <c r="T28" s="128">
        <f t="shared" si="1"/>
        <v>1278931</v>
      </c>
    </row>
    <row r="29" spans="1:20" x14ac:dyDescent="0.2">
      <c r="A29" s="85">
        <v>560059</v>
      </c>
      <c r="B29" s="86" t="s">
        <v>44</v>
      </c>
      <c r="C29" s="124">
        <v>2292</v>
      </c>
      <c r="D29" s="124">
        <v>2583</v>
      </c>
      <c r="E29" s="124">
        <v>332</v>
      </c>
      <c r="F29" s="124">
        <v>75238</v>
      </c>
      <c r="G29" s="124">
        <v>56654</v>
      </c>
      <c r="H29" s="125">
        <v>137099</v>
      </c>
      <c r="I29" s="126">
        <v>5371</v>
      </c>
      <c r="J29" s="126">
        <v>8321</v>
      </c>
      <c r="K29" s="126">
        <v>819</v>
      </c>
      <c r="L29" s="126">
        <v>173001</v>
      </c>
      <c r="M29" s="126">
        <v>130655</v>
      </c>
      <c r="N29" s="127">
        <v>318167</v>
      </c>
      <c r="O29" s="124">
        <f t="shared" si="1"/>
        <v>7663</v>
      </c>
      <c r="P29" s="124">
        <f t="shared" si="1"/>
        <v>10904</v>
      </c>
      <c r="Q29" s="124">
        <f t="shared" si="1"/>
        <v>1151</v>
      </c>
      <c r="R29" s="124">
        <f t="shared" si="1"/>
        <v>248239</v>
      </c>
      <c r="S29" s="124">
        <f t="shared" si="1"/>
        <v>187309</v>
      </c>
      <c r="T29" s="128">
        <f t="shared" si="1"/>
        <v>455266</v>
      </c>
    </row>
    <row r="30" spans="1:20" ht="25.5" x14ac:dyDescent="0.2">
      <c r="A30" s="85">
        <v>560060</v>
      </c>
      <c r="B30" s="86" t="s">
        <v>45</v>
      </c>
      <c r="C30" s="124">
        <v>2908</v>
      </c>
      <c r="D30" s="124">
        <v>129317</v>
      </c>
      <c r="E30" s="124">
        <v>989</v>
      </c>
      <c r="F30" s="124">
        <v>306</v>
      </c>
      <c r="G30" s="124">
        <v>24327</v>
      </c>
      <c r="H30" s="125">
        <v>157847</v>
      </c>
      <c r="I30" s="126">
        <v>6590</v>
      </c>
      <c r="J30" s="126">
        <v>296009</v>
      </c>
      <c r="K30" s="126">
        <v>2162</v>
      </c>
      <c r="L30" s="126">
        <v>752</v>
      </c>
      <c r="M30" s="126">
        <v>55379</v>
      </c>
      <c r="N30" s="127">
        <v>360892</v>
      </c>
      <c r="O30" s="124">
        <f t="shared" si="1"/>
        <v>9498</v>
      </c>
      <c r="P30" s="124">
        <f t="shared" si="1"/>
        <v>425326</v>
      </c>
      <c r="Q30" s="124">
        <f t="shared" si="1"/>
        <v>3151</v>
      </c>
      <c r="R30" s="124">
        <f t="shared" si="1"/>
        <v>1058</v>
      </c>
      <c r="S30" s="124">
        <f t="shared" si="1"/>
        <v>79706</v>
      </c>
      <c r="T30" s="128">
        <f t="shared" si="1"/>
        <v>518739</v>
      </c>
    </row>
    <row r="31" spans="1:20" x14ac:dyDescent="0.2">
      <c r="A31" s="85">
        <v>560061</v>
      </c>
      <c r="B31" s="86" t="s">
        <v>46</v>
      </c>
      <c r="C31" s="124">
        <v>7224</v>
      </c>
      <c r="D31" s="124">
        <v>3444</v>
      </c>
      <c r="E31" s="124">
        <v>166977</v>
      </c>
      <c r="F31" s="124">
        <v>2132</v>
      </c>
      <c r="G31" s="124">
        <v>186617</v>
      </c>
      <c r="H31" s="125">
        <v>366394</v>
      </c>
      <c r="I31" s="126">
        <v>9353</v>
      </c>
      <c r="J31" s="126">
        <v>4500</v>
      </c>
      <c r="K31" s="126">
        <v>223808</v>
      </c>
      <c r="L31" s="126">
        <v>2776</v>
      </c>
      <c r="M31" s="126">
        <v>252866</v>
      </c>
      <c r="N31" s="127">
        <v>493303</v>
      </c>
      <c r="O31" s="124">
        <f t="shared" si="1"/>
        <v>16577</v>
      </c>
      <c r="P31" s="124">
        <f t="shared" si="1"/>
        <v>7944</v>
      </c>
      <c r="Q31" s="124">
        <f t="shared" si="1"/>
        <v>390785</v>
      </c>
      <c r="R31" s="124">
        <f t="shared" si="1"/>
        <v>4908</v>
      </c>
      <c r="S31" s="124">
        <f t="shared" si="1"/>
        <v>439483</v>
      </c>
      <c r="T31" s="128">
        <f t="shared" si="1"/>
        <v>859697</v>
      </c>
    </row>
    <row r="32" spans="1:20" ht="25.5" x14ac:dyDescent="0.2">
      <c r="A32" s="85">
        <v>560062</v>
      </c>
      <c r="B32" s="86" t="s">
        <v>47</v>
      </c>
      <c r="C32" s="124">
        <v>6420</v>
      </c>
      <c r="D32" s="124">
        <v>218789</v>
      </c>
      <c r="E32" s="124">
        <v>2420</v>
      </c>
      <c r="F32" s="124">
        <v>364</v>
      </c>
      <c r="G32" s="124">
        <v>23189</v>
      </c>
      <c r="H32" s="125">
        <v>251182</v>
      </c>
      <c r="I32" s="126">
        <v>9136</v>
      </c>
      <c r="J32" s="126">
        <v>309718</v>
      </c>
      <c r="K32" s="126">
        <v>3452</v>
      </c>
      <c r="L32" s="126">
        <v>492</v>
      </c>
      <c r="M32" s="126">
        <v>32202</v>
      </c>
      <c r="N32" s="127">
        <v>355000</v>
      </c>
      <c r="O32" s="124">
        <f t="shared" si="1"/>
        <v>15556</v>
      </c>
      <c r="P32" s="124">
        <f t="shared" si="1"/>
        <v>528507</v>
      </c>
      <c r="Q32" s="124">
        <f t="shared" si="1"/>
        <v>5872</v>
      </c>
      <c r="R32" s="124">
        <f t="shared" si="1"/>
        <v>856</v>
      </c>
      <c r="S32" s="124">
        <f t="shared" si="1"/>
        <v>55391</v>
      </c>
      <c r="T32" s="128">
        <f t="shared" si="1"/>
        <v>606182</v>
      </c>
    </row>
    <row r="33" spans="1:20" ht="11.25" customHeight="1" x14ac:dyDescent="0.2">
      <c r="A33" s="85">
        <v>560063</v>
      </c>
      <c r="B33" s="86" t="s">
        <v>48</v>
      </c>
      <c r="C33" s="124">
        <v>1415</v>
      </c>
      <c r="D33" s="124">
        <v>1374</v>
      </c>
      <c r="E33" s="124">
        <v>722</v>
      </c>
      <c r="F33" s="124">
        <v>156642</v>
      </c>
      <c r="G33" s="124">
        <v>146098</v>
      </c>
      <c r="H33" s="125">
        <v>306251</v>
      </c>
      <c r="I33" s="126">
        <v>1715</v>
      </c>
      <c r="J33" s="126">
        <v>1806</v>
      </c>
      <c r="K33" s="126">
        <v>1039</v>
      </c>
      <c r="L33" s="126">
        <v>195525</v>
      </c>
      <c r="M33" s="126">
        <v>186890</v>
      </c>
      <c r="N33" s="127">
        <v>386975</v>
      </c>
      <c r="O33" s="124">
        <f t="shared" si="1"/>
        <v>3130</v>
      </c>
      <c r="P33" s="124">
        <f t="shared" si="1"/>
        <v>3180</v>
      </c>
      <c r="Q33" s="124">
        <f t="shared" si="1"/>
        <v>1761</v>
      </c>
      <c r="R33" s="124">
        <f t="shared" si="1"/>
        <v>352167</v>
      </c>
      <c r="S33" s="124">
        <f t="shared" si="1"/>
        <v>332988</v>
      </c>
      <c r="T33" s="128">
        <f t="shared" si="1"/>
        <v>693226</v>
      </c>
    </row>
    <row r="34" spans="1:20" ht="25.5" x14ac:dyDescent="0.2">
      <c r="A34" s="85">
        <v>560064</v>
      </c>
      <c r="B34" s="86" t="s">
        <v>49</v>
      </c>
      <c r="C34" s="124">
        <v>37996</v>
      </c>
      <c r="D34" s="124">
        <v>936</v>
      </c>
      <c r="E34" s="124">
        <v>479</v>
      </c>
      <c r="F34" s="124">
        <v>107</v>
      </c>
      <c r="G34" s="124">
        <v>42776</v>
      </c>
      <c r="H34" s="125">
        <v>82294</v>
      </c>
      <c r="I34" s="126">
        <v>393701</v>
      </c>
      <c r="J34" s="126">
        <v>9673</v>
      </c>
      <c r="K34" s="126">
        <v>4937</v>
      </c>
      <c r="L34" s="126">
        <v>1130</v>
      </c>
      <c r="M34" s="126">
        <v>444539</v>
      </c>
      <c r="N34" s="127">
        <v>853980</v>
      </c>
      <c r="O34" s="124">
        <f t="shared" si="1"/>
        <v>431697</v>
      </c>
      <c r="P34" s="124">
        <f t="shared" si="1"/>
        <v>10609</v>
      </c>
      <c r="Q34" s="124">
        <f t="shared" si="1"/>
        <v>5416</v>
      </c>
      <c r="R34" s="124">
        <f t="shared" si="1"/>
        <v>1237</v>
      </c>
      <c r="S34" s="124">
        <f t="shared" si="1"/>
        <v>487315</v>
      </c>
      <c r="T34" s="128">
        <f t="shared" si="1"/>
        <v>936274</v>
      </c>
    </row>
    <row r="35" spans="1:20" ht="25.5" x14ac:dyDescent="0.2">
      <c r="A35" s="85">
        <v>560065</v>
      </c>
      <c r="B35" s="86" t="s">
        <v>50</v>
      </c>
      <c r="C35" s="124">
        <v>2122</v>
      </c>
      <c r="D35" s="124">
        <v>6483</v>
      </c>
      <c r="E35" s="124">
        <v>304</v>
      </c>
      <c r="F35" s="124">
        <v>69800</v>
      </c>
      <c r="G35" s="124">
        <v>40063</v>
      </c>
      <c r="H35" s="125">
        <v>118772</v>
      </c>
      <c r="I35" s="126">
        <v>6406</v>
      </c>
      <c r="J35" s="126">
        <v>19473</v>
      </c>
      <c r="K35" s="126">
        <v>959</v>
      </c>
      <c r="L35" s="126">
        <v>207412</v>
      </c>
      <c r="M35" s="126">
        <v>122068</v>
      </c>
      <c r="N35" s="127">
        <v>356318</v>
      </c>
      <c r="O35" s="124">
        <f t="shared" si="1"/>
        <v>8528</v>
      </c>
      <c r="P35" s="124">
        <f t="shared" si="1"/>
        <v>25956</v>
      </c>
      <c r="Q35" s="124">
        <f t="shared" si="1"/>
        <v>1263</v>
      </c>
      <c r="R35" s="124">
        <f t="shared" si="1"/>
        <v>277212</v>
      </c>
      <c r="S35" s="124">
        <f t="shared" si="1"/>
        <v>162131</v>
      </c>
      <c r="T35" s="128">
        <f t="shared" si="1"/>
        <v>475090</v>
      </c>
    </row>
    <row r="36" spans="1:20" ht="25.5" x14ac:dyDescent="0.2">
      <c r="A36" s="85">
        <v>560066</v>
      </c>
      <c r="B36" s="86" t="s">
        <v>51</v>
      </c>
      <c r="C36" s="124">
        <v>676</v>
      </c>
      <c r="D36" s="124">
        <v>3498</v>
      </c>
      <c r="E36" s="124">
        <v>158448</v>
      </c>
      <c r="F36" s="124">
        <v>1370</v>
      </c>
      <c r="G36" s="124">
        <v>1893</v>
      </c>
      <c r="H36" s="125">
        <v>165885</v>
      </c>
      <c r="I36" s="126">
        <v>1063</v>
      </c>
      <c r="J36" s="126">
        <v>5750</v>
      </c>
      <c r="K36" s="126">
        <v>257834</v>
      </c>
      <c r="L36" s="126">
        <v>2169</v>
      </c>
      <c r="M36" s="126">
        <v>3077</v>
      </c>
      <c r="N36" s="127">
        <v>269893</v>
      </c>
      <c r="O36" s="124">
        <f t="shared" si="1"/>
        <v>1739</v>
      </c>
      <c r="P36" s="124">
        <f t="shared" si="1"/>
        <v>9248</v>
      </c>
      <c r="Q36" s="124">
        <f t="shared" si="1"/>
        <v>416282</v>
      </c>
      <c r="R36" s="124">
        <f t="shared" si="1"/>
        <v>3539</v>
      </c>
      <c r="S36" s="124">
        <f t="shared" si="1"/>
        <v>4970</v>
      </c>
      <c r="T36" s="128">
        <f t="shared" si="1"/>
        <v>435778</v>
      </c>
    </row>
    <row r="37" spans="1:20" x14ac:dyDescent="0.2">
      <c r="A37" s="85">
        <v>560067</v>
      </c>
      <c r="B37" s="86" t="s">
        <v>52</v>
      </c>
      <c r="C37" s="124">
        <v>8028</v>
      </c>
      <c r="D37" s="124">
        <v>425373</v>
      </c>
      <c r="E37" s="124">
        <v>5221</v>
      </c>
      <c r="F37" s="124">
        <v>601</v>
      </c>
      <c r="G37" s="124">
        <v>161822</v>
      </c>
      <c r="H37" s="125">
        <v>601045</v>
      </c>
      <c r="I37" s="126">
        <v>8139</v>
      </c>
      <c r="J37" s="126">
        <v>436852</v>
      </c>
      <c r="K37" s="126">
        <v>5493</v>
      </c>
      <c r="L37" s="126">
        <v>641</v>
      </c>
      <c r="M37" s="126">
        <v>167838</v>
      </c>
      <c r="N37" s="127">
        <v>618963</v>
      </c>
      <c r="O37" s="124">
        <f t="shared" si="1"/>
        <v>16167</v>
      </c>
      <c r="P37" s="124">
        <f t="shared" si="1"/>
        <v>862225</v>
      </c>
      <c r="Q37" s="124">
        <f t="shared" si="1"/>
        <v>10714</v>
      </c>
      <c r="R37" s="124">
        <f t="shared" si="1"/>
        <v>1242</v>
      </c>
      <c r="S37" s="124">
        <f t="shared" si="1"/>
        <v>329660</v>
      </c>
      <c r="T37" s="128">
        <f t="shared" si="1"/>
        <v>1220008</v>
      </c>
    </row>
    <row r="38" spans="1:20" ht="25.5" x14ac:dyDescent="0.2">
      <c r="A38" s="85">
        <v>560068</v>
      </c>
      <c r="B38" s="86" t="s">
        <v>53</v>
      </c>
      <c r="C38" s="124">
        <v>7106</v>
      </c>
      <c r="D38" s="124">
        <v>3310</v>
      </c>
      <c r="E38" s="124">
        <v>6251</v>
      </c>
      <c r="F38" s="124">
        <v>176420</v>
      </c>
      <c r="G38" s="124">
        <v>256679</v>
      </c>
      <c r="H38" s="125">
        <v>449766</v>
      </c>
      <c r="I38" s="126">
        <v>11088</v>
      </c>
      <c r="J38" s="126">
        <v>5078</v>
      </c>
      <c r="K38" s="126">
        <v>9766</v>
      </c>
      <c r="L38" s="126">
        <v>271970</v>
      </c>
      <c r="M38" s="126">
        <v>398657</v>
      </c>
      <c r="N38" s="127">
        <v>696559</v>
      </c>
      <c r="O38" s="124">
        <f t="shared" si="1"/>
        <v>18194</v>
      </c>
      <c r="P38" s="124">
        <f t="shared" si="1"/>
        <v>8388</v>
      </c>
      <c r="Q38" s="124">
        <f t="shared" si="1"/>
        <v>16017</v>
      </c>
      <c r="R38" s="124">
        <f t="shared" si="1"/>
        <v>448390</v>
      </c>
      <c r="S38" s="124">
        <f t="shared" si="1"/>
        <v>655336</v>
      </c>
      <c r="T38" s="128">
        <f t="shared" si="1"/>
        <v>1146325</v>
      </c>
    </row>
    <row r="39" spans="1:20" ht="25.5" x14ac:dyDescent="0.2">
      <c r="A39" s="85">
        <v>560069</v>
      </c>
      <c r="B39" s="86" t="s">
        <v>54</v>
      </c>
      <c r="C39" s="124">
        <v>149142</v>
      </c>
      <c r="D39" s="124">
        <v>1960</v>
      </c>
      <c r="E39" s="124">
        <v>2831</v>
      </c>
      <c r="F39" s="124">
        <v>799</v>
      </c>
      <c r="G39" s="124">
        <v>21528</v>
      </c>
      <c r="H39" s="125">
        <v>176260</v>
      </c>
      <c r="I39" s="126">
        <v>357425</v>
      </c>
      <c r="J39" s="126">
        <v>4750</v>
      </c>
      <c r="K39" s="126">
        <v>6794</v>
      </c>
      <c r="L39" s="126">
        <v>1921</v>
      </c>
      <c r="M39" s="126">
        <v>51644</v>
      </c>
      <c r="N39" s="127">
        <v>422534</v>
      </c>
      <c r="O39" s="124">
        <f t="shared" si="1"/>
        <v>506567</v>
      </c>
      <c r="P39" s="124">
        <f t="shared" si="1"/>
        <v>6710</v>
      </c>
      <c r="Q39" s="124">
        <f t="shared" si="1"/>
        <v>9625</v>
      </c>
      <c r="R39" s="124">
        <f t="shared" si="1"/>
        <v>2720</v>
      </c>
      <c r="S39" s="124">
        <f t="shared" si="1"/>
        <v>73172</v>
      </c>
      <c r="T39" s="128">
        <f t="shared" si="1"/>
        <v>598794</v>
      </c>
    </row>
    <row r="40" spans="1:20" ht="25.5" x14ac:dyDescent="0.2">
      <c r="A40" s="85">
        <v>560070</v>
      </c>
      <c r="B40" s="86" t="s">
        <v>55</v>
      </c>
      <c r="C40" s="124">
        <v>103108</v>
      </c>
      <c r="D40" s="124">
        <v>19599</v>
      </c>
      <c r="E40" s="124">
        <v>145391</v>
      </c>
      <c r="F40" s="124">
        <v>7916</v>
      </c>
      <c r="G40" s="124">
        <v>98061</v>
      </c>
      <c r="H40" s="125">
        <v>374075</v>
      </c>
      <c r="I40" s="126">
        <v>453726</v>
      </c>
      <c r="J40" s="126">
        <v>86704</v>
      </c>
      <c r="K40" s="126">
        <v>632512</v>
      </c>
      <c r="L40" s="126">
        <v>34629</v>
      </c>
      <c r="M40" s="126">
        <v>429171</v>
      </c>
      <c r="N40" s="127">
        <v>1636742</v>
      </c>
      <c r="O40" s="124">
        <f t="shared" si="1"/>
        <v>556834</v>
      </c>
      <c r="P40" s="124">
        <f t="shared" si="1"/>
        <v>106303</v>
      </c>
      <c r="Q40" s="124">
        <f t="shared" si="1"/>
        <v>777903</v>
      </c>
      <c r="R40" s="124">
        <f t="shared" si="1"/>
        <v>42545</v>
      </c>
      <c r="S40" s="124">
        <f t="shared" si="1"/>
        <v>527232</v>
      </c>
      <c r="T40" s="128">
        <f t="shared" si="1"/>
        <v>2010817</v>
      </c>
    </row>
    <row r="41" spans="1:20" ht="25.5" x14ac:dyDescent="0.2">
      <c r="A41" s="85">
        <v>560071</v>
      </c>
      <c r="B41" s="86" t="s">
        <v>56</v>
      </c>
      <c r="C41" s="124">
        <v>1676</v>
      </c>
      <c r="D41" s="124">
        <v>2323</v>
      </c>
      <c r="E41" s="124">
        <v>573</v>
      </c>
      <c r="F41" s="124">
        <v>35750</v>
      </c>
      <c r="G41" s="124">
        <v>192389</v>
      </c>
      <c r="H41" s="125">
        <v>232711</v>
      </c>
      <c r="I41" s="126">
        <v>3751</v>
      </c>
      <c r="J41" s="126">
        <v>5569</v>
      </c>
      <c r="K41" s="126">
        <v>1293</v>
      </c>
      <c r="L41" s="126">
        <v>80001</v>
      </c>
      <c r="M41" s="126">
        <v>424218</v>
      </c>
      <c r="N41" s="127">
        <v>514832</v>
      </c>
      <c r="O41" s="124">
        <f t="shared" si="1"/>
        <v>5427</v>
      </c>
      <c r="P41" s="124">
        <f t="shared" si="1"/>
        <v>7892</v>
      </c>
      <c r="Q41" s="124">
        <f t="shared" si="1"/>
        <v>1866</v>
      </c>
      <c r="R41" s="124">
        <f t="shared" si="1"/>
        <v>115751</v>
      </c>
      <c r="S41" s="124">
        <f t="shared" si="1"/>
        <v>616607</v>
      </c>
      <c r="T41" s="128">
        <f t="shared" si="1"/>
        <v>747543</v>
      </c>
    </row>
    <row r="42" spans="1:20" ht="25.5" x14ac:dyDescent="0.2">
      <c r="A42" s="85">
        <v>560072</v>
      </c>
      <c r="B42" s="86" t="s">
        <v>57</v>
      </c>
      <c r="C42" s="124">
        <v>5436</v>
      </c>
      <c r="D42" s="124">
        <v>8060</v>
      </c>
      <c r="E42" s="124">
        <v>50763</v>
      </c>
      <c r="F42" s="124">
        <v>1268</v>
      </c>
      <c r="G42" s="124">
        <v>183314</v>
      </c>
      <c r="H42" s="125">
        <v>248841</v>
      </c>
      <c r="I42" s="126">
        <v>11358</v>
      </c>
      <c r="J42" s="126">
        <v>16543</v>
      </c>
      <c r="K42" s="126">
        <v>104778</v>
      </c>
      <c r="L42" s="126">
        <v>2642</v>
      </c>
      <c r="M42" s="126">
        <v>384292</v>
      </c>
      <c r="N42" s="127">
        <v>519613</v>
      </c>
      <c r="O42" s="124">
        <f t="shared" si="1"/>
        <v>16794</v>
      </c>
      <c r="P42" s="124">
        <f t="shared" si="1"/>
        <v>24603</v>
      </c>
      <c r="Q42" s="124">
        <f t="shared" si="1"/>
        <v>155541</v>
      </c>
      <c r="R42" s="124">
        <f t="shared" si="1"/>
        <v>3910</v>
      </c>
      <c r="S42" s="124">
        <f t="shared" si="1"/>
        <v>567606</v>
      </c>
      <c r="T42" s="128">
        <f t="shared" si="1"/>
        <v>768454</v>
      </c>
    </row>
    <row r="43" spans="1:20" ht="25.5" x14ac:dyDescent="0.2">
      <c r="A43" s="85">
        <v>560073</v>
      </c>
      <c r="B43" s="86" t="s">
        <v>58</v>
      </c>
      <c r="C43" s="124">
        <v>2052</v>
      </c>
      <c r="D43" s="124">
        <v>1229</v>
      </c>
      <c r="E43" s="124">
        <v>76206</v>
      </c>
      <c r="F43" s="124">
        <v>728</v>
      </c>
      <c r="G43" s="124">
        <v>91646</v>
      </c>
      <c r="H43" s="125">
        <v>171861</v>
      </c>
      <c r="I43" s="126">
        <v>3489</v>
      </c>
      <c r="J43" s="126">
        <v>2064</v>
      </c>
      <c r="K43" s="126">
        <v>128910</v>
      </c>
      <c r="L43" s="126">
        <v>1210</v>
      </c>
      <c r="M43" s="126">
        <v>156766</v>
      </c>
      <c r="N43" s="127">
        <v>292439</v>
      </c>
      <c r="O43" s="124">
        <f t="shared" si="1"/>
        <v>5541</v>
      </c>
      <c r="P43" s="124">
        <f t="shared" si="1"/>
        <v>3293</v>
      </c>
      <c r="Q43" s="124">
        <f t="shared" si="1"/>
        <v>205116</v>
      </c>
      <c r="R43" s="124">
        <f t="shared" si="1"/>
        <v>1938</v>
      </c>
      <c r="S43" s="124">
        <f t="shared" si="1"/>
        <v>248412</v>
      </c>
      <c r="T43" s="128">
        <f t="shared" si="1"/>
        <v>464300</v>
      </c>
    </row>
    <row r="44" spans="1:20" x14ac:dyDescent="0.2">
      <c r="A44" s="85">
        <v>560074</v>
      </c>
      <c r="B44" s="86" t="s">
        <v>59</v>
      </c>
      <c r="C44" s="124">
        <v>17537</v>
      </c>
      <c r="D44" s="124">
        <v>9042</v>
      </c>
      <c r="E44" s="124">
        <v>129432</v>
      </c>
      <c r="F44" s="124">
        <v>1911</v>
      </c>
      <c r="G44" s="124">
        <v>223849</v>
      </c>
      <c r="H44" s="125">
        <v>381771</v>
      </c>
      <c r="I44" s="126">
        <v>22691</v>
      </c>
      <c r="J44" s="126">
        <v>11559</v>
      </c>
      <c r="K44" s="126">
        <v>163421</v>
      </c>
      <c r="L44" s="126">
        <v>2427</v>
      </c>
      <c r="M44" s="126">
        <v>293843</v>
      </c>
      <c r="N44" s="127">
        <v>493941</v>
      </c>
      <c r="O44" s="124">
        <f t="shared" si="1"/>
        <v>40228</v>
      </c>
      <c r="P44" s="124">
        <f t="shared" si="1"/>
        <v>20601</v>
      </c>
      <c r="Q44" s="124">
        <f t="shared" si="1"/>
        <v>292853</v>
      </c>
      <c r="R44" s="124">
        <f t="shared" si="1"/>
        <v>4338</v>
      </c>
      <c r="S44" s="124">
        <f t="shared" si="1"/>
        <v>517692</v>
      </c>
      <c r="T44" s="128">
        <f t="shared" si="1"/>
        <v>875712</v>
      </c>
    </row>
    <row r="45" spans="1:20" ht="25.5" x14ac:dyDescent="0.2">
      <c r="A45" s="85">
        <v>560075</v>
      </c>
      <c r="B45" s="86" t="s">
        <v>60</v>
      </c>
      <c r="C45" s="124">
        <v>228038</v>
      </c>
      <c r="D45" s="124">
        <v>3299</v>
      </c>
      <c r="E45" s="124">
        <v>2983</v>
      </c>
      <c r="F45" s="124">
        <v>1073</v>
      </c>
      <c r="G45" s="124">
        <v>27116</v>
      </c>
      <c r="H45" s="125">
        <v>262509</v>
      </c>
      <c r="I45" s="126">
        <v>717762</v>
      </c>
      <c r="J45" s="126">
        <v>10368</v>
      </c>
      <c r="K45" s="126">
        <v>9210</v>
      </c>
      <c r="L45" s="126">
        <v>3392</v>
      </c>
      <c r="M45" s="126">
        <v>85170</v>
      </c>
      <c r="N45" s="127">
        <v>825902</v>
      </c>
      <c r="O45" s="124">
        <f t="shared" si="1"/>
        <v>945800</v>
      </c>
      <c r="P45" s="124">
        <f t="shared" si="1"/>
        <v>13667</v>
      </c>
      <c r="Q45" s="124">
        <f t="shared" si="1"/>
        <v>12193</v>
      </c>
      <c r="R45" s="124">
        <f t="shared" si="1"/>
        <v>4465</v>
      </c>
      <c r="S45" s="124">
        <f t="shared" si="1"/>
        <v>112286</v>
      </c>
      <c r="T45" s="128">
        <f t="shared" si="1"/>
        <v>1088411</v>
      </c>
    </row>
    <row r="46" spans="1:20" ht="25.5" x14ac:dyDescent="0.2">
      <c r="A46" s="85">
        <v>560076</v>
      </c>
      <c r="B46" s="86" t="s">
        <v>61</v>
      </c>
      <c r="C46" s="124">
        <v>6525</v>
      </c>
      <c r="D46" s="124">
        <v>282879</v>
      </c>
      <c r="E46" s="124">
        <v>2074</v>
      </c>
      <c r="F46" s="124">
        <v>613</v>
      </c>
      <c r="G46" s="124">
        <v>21239</v>
      </c>
      <c r="H46" s="125">
        <v>313330</v>
      </c>
      <c r="I46" s="126">
        <v>5692</v>
      </c>
      <c r="J46" s="126">
        <v>245803</v>
      </c>
      <c r="K46" s="126">
        <v>1815</v>
      </c>
      <c r="L46" s="126">
        <v>529</v>
      </c>
      <c r="M46" s="126">
        <v>17864</v>
      </c>
      <c r="N46" s="127">
        <v>271703</v>
      </c>
      <c r="O46" s="124">
        <f t="shared" si="1"/>
        <v>12217</v>
      </c>
      <c r="P46" s="124">
        <f t="shared" si="1"/>
        <v>528682</v>
      </c>
      <c r="Q46" s="124">
        <f t="shared" si="1"/>
        <v>3889</v>
      </c>
      <c r="R46" s="124">
        <f t="shared" si="1"/>
        <v>1142</v>
      </c>
      <c r="S46" s="124">
        <f t="shared" si="1"/>
        <v>39103</v>
      </c>
      <c r="T46" s="128">
        <f t="shared" si="1"/>
        <v>585033</v>
      </c>
    </row>
    <row r="47" spans="1:20" x14ac:dyDescent="0.2">
      <c r="A47" s="85">
        <v>560077</v>
      </c>
      <c r="B47" s="86" t="s">
        <v>62</v>
      </c>
      <c r="C47" s="124">
        <v>528</v>
      </c>
      <c r="D47" s="124">
        <v>688</v>
      </c>
      <c r="E47" s="124">
        <v>129</v>
      </c>
      <c r="F47" s="124">
        <v>63951</v>
      </c>
      <c r="G47" s="124">
        <v>49576</v>
      </c>
      <c r="H47" s="125">
        <v>114872</v>
      </c>
      <c r="I47" s="126">
        <v>1243</v>
      </c>
      <c r="J47" s="126">
        <v>1677</v>
      </c>
      <c r="K47" s="126">
        <v>316</v>
      </c>
      <c r="L47" s="126">
        <v>159598</v>
      </c>
      <c r="M47" s="126">
        <v>124494</v>
      </c>
      <c r="N47" s="127">
        <v>287328</v>
      </c>
      <c r="O47" s="124">
        <f t="shared" si="1"/>
        <v>1771</v>
      </c>
      <c r="P47" s="124">
        <f t="shared" si="1"/>
        <v>2365</v>
      </c>
      <c r="Q47" s="124">
        <f t="shared" si="1"/>
        <v>445</v>
      </c>
      <c r="R47" s="124">
        <f t="shared" si="1"/>
        <v>223549</v>
      </c>
      <c r="S47" s="124">
        <f t="shared" si="1"/>
        <v>174070</v>
      </c>
      <c r="T47" s="128">
        <f t="shared" si="1"/>
        <v>402200</v>
      </c>
    </row>
    <row r="48" spans="1:20" ht="25.5" x14ac:dyDescent="0.2">
      <c r="A48" s="85">
        <v>560078</v>
      </c>
      <c r="B48" s="86" t="s">
        <v>63</v>
      </c>
      <c r="C48" s="124">
        <v>354219</v>
      </c>
      <c r="D48" s="124">
        <v>52744</v>
      </c>
      <c r="E48" s="124">
        <v>3642</v>
      </c>
      <c r="F48" s="124">
        <v>17886</v>
      </c>
      <c r="G48" s="124">
        <v>71511</v>
      </c>
      <c r="H48" s="125">
        <v>500002</v>
      </c>
      <c r="I48" s="126">
        <v>694749</v>
      </c>
      <c r="J48" s="126">
        <v>105843</v>
      </c>
      <c r="K48" s="126">
        <v>7341</v>
      </c>
      <c r="L48" s="126">
        <v>34720</v>
      </c>
      <c r="M48" s="126">
        <v>142227</v>
      </c>
      <c r="N48" s="127">
        <v>984880</v>
      </c>
      <c r="O48" s="124">
        <f t="shared" si="1"/>
        <v>1048968</v>
      </c>
      <c r="P48" s="124">
        <f t="shared" si="1"/>
        <v>158587</v>
      </c>
      <c r="Q48" s="124">
        <f t="shared" si="1"/>
        <v>10983</v>
      </c>
      <c r="R48" s="124">
        <f t="shared" si="1"/>
        <v>52606</v>
      </c>
      <c r="S48" s="124">
        <f t="shared" si="1"/>
        <v>213738</v>
      </c>
      <c r="T48" s="128">
        <f t="shared" si="1"/>
        <v>1484882</v>
      </c>
    </row>
    <row r="49" spans="1:20" ht="25.5" x14ac:dyDescent="0.2">
      <c r="A49" s="85">
        <v>560079</v>
      </c>
      <c r="B49" s="86" t="s">
        <v>64</v>
      </c>
      <c r="C49" s="124">
        <v>6449</v>
      </c>
      <c r="D49" s="124">
        <v>105677</v>
      </c>
      <c r="E49" s="124">
        <v>1118</v>
      </c>
      <c r="F49" s="124">
        <v>250357</v>
      </c>
      <c r="G49" s="124">
        <v>52037</v>
      </c>
      <c r="H49" s="125">
        <v>415638</v>
      </c>
      <c r="I49" s="126">
        <v>13897</v>
      </c>
      <c r="J49" s="126">
        <v>230629</v>
      </c>
      <c r="K49" s="126">
        <v>2458</v>
      </c>
      <c r="L49" s="126">
        <v>546166</v>
      </c>
      <c r="M49" s="126">
        <v>116033</v>
      </c>
      <c r="N49" s="127">
        <v>909183</v>
      </c>
      <c r="O49" s="124">
        <f t="shared" si="1"/>
        <v>20346</v>
      </c>
      <c r="P49" s="124">
        <f t="shared" si="1"/>
        <v>336306</v>
      </c>
      <c r="Q49" s="124">
        <f t="shared" si="1"/>
        <v>3576</v>
      </c>
      <c r="R49" s="124">
        <f t="shared" si="1"/>
        <v>796523</v>
      </c>
      <c r="S49" s="124">
        <f t="shared" si="1"/>
        <v>168070</v>
      </c>
      <c r="T49" s="128">
        <f t="shared" si="1"/>
        <v>1324821</v>
      </c>
    </row>
    <row r="50" spans="1:20" x14ac:dyDescent="0.2">
      <c r="A50" s="85">
        <v>560080</v>
      </c>
      <c r="B50" s="86" t="s">
        <v>65</v>
      </c>
      <c r="C50" s="124">
        <v>3411</v>
      </c>
      <c r="D50" s="124">
        <v>2525</v>
      </c>
      <c r="E50" s="124">
        <v>1706</v>
      </c>
      <c r="F50" s="124">
        <v>89561</v>
      </c>
      <c r="G50" s="124">
        <v>207279</v>
      </c>
      <c r="H50" s="125">
        <v>304482</v>
      </c>
      <c r="I50" s="126">
        <v>5317</v>
      </c>
      <c r="J50" s="126">
        <v>4147</v>
      </c>
      <c r="K50" s="126">
        <v>2773</v>
      </c>
      <c r="L50" s="126">
        <v>140277</v>
      </c>
      <c r="M50" s="126">
        <v>326568</v>
      </c>
      <c r="N50" s="127">
        <v>479082</v>
      </c>
      <c r="O50" s="124">
        <f t="shared" si="1"/>
        <v>8728</v>
      </c>
      <c r="P50" s="124">
        <f t="shared" si="1"/>
        <v>6672</v>
      </c>
      <c r="Q50" s="124">
        <f t="shared" si="1"/>
        <v>4479</v>
      </c>
      <c r="R50" s="124">
        <f t="shared" si="1"/>
        <v>229838</v>
      </c>
      <c r="S50" s="124">
        <f t="shared" si="1"/>
        <v>533847</v>
      </c>
      <c r="T50" s="128">
        <f t="shared" si="1"/>
        <v>783564</v>
      </c>
    </row>
    <row r="51" spans="1:20" x14ac:dyDescent="0.2">
      <c r="A51" s="85">
        <v>560081</v>
      </c>
      <c r="B51" s="86" t="s">
        <v>66</v>
      </c>
      <c r="C51" s="124">
        <v>10112</v>
      </c>
      <c r="D51" s="124">
        <v>29946</v>
      </c>
      <c r="E51" s="124">
        <v>1750</v>
      </c>
      <c r="F51" s="124">
        <v>341399</v>
      </c>
      <c r="G51" s="124">
        <v>6370</v>
      </c>
      <c r="H51" s="125">
        <v>389577</v>
      </c>
      <c r="I51" s="126">
        <v>15769</v>
      </c>
      <c r="J51" s="126">
        <v>44142</v>
      </c>
      <c r="K51" s="126">
        <v>2525</v>
      </c>
      <c r="L51" s="126">
        <v>498493</v>
      </c>
      <c r="M51" s="126">
        <v>9474</v>
      </c>
      <c r="N51" s="127">
        <v>570403</v>
      </c>
      <c r="O51" s="124">
        <f t="shared" si="1"/>
        <v>25881</v>
      </c>
      <c r="P51" s="124">
        <f t="shared" si="1"/>
        <v>74088</v>
      </c>
      <c r="Q51" s="124">
        <f t="shared" si="1"/>
        <v>4275</v>
      </c>
      <c r="R51" s="124">
        <f t="shared" si="1"/>
        <v>839892</v>
      </c>
      <c r="S51" s="124">
        <f t="shared" si="1"/>
        <v>15844</v>
      </c>
      <c r="T51" s="128">
        <f t="shared" si="1"/>
        <v>959980</v>
      </c>
    </row>
    <row r="52" spans="1:20" ht="25.5" x14ac:dyDescent="0.2">
      <c r="A52" s="85">
        <v>560082</v>
      </c>
      <c r="B52" s="86" t="s">
        <v>67</v>
      </c>
      <c r="C52" s="124">
        <v>5285</v>
      </c>
      <c r="D52" s="124">
        <v>2406</v>
      </c>
      <c r="E52" s="124">
        <v>127452</v>
      </c>
      <c r="F52" s="124">
        <v>524</v>
      </c>
      <c r="G52" s="124">
        <v>137414</v>
      </c>
      <c r="H52" s="125">
        <v>273081</v>
      </c>
      <c r="I52" s="126">
        <v>8149</v>
      </c>
      <c r="J52" s="126">
        <v>3810</v>
      </c>
      <c r="K52" s="126">
        <v>187979</v>
      </c>
      <c r="L52" s="126">
        <v>768</v>
      </c>
      <c r="M52" s="126">
        <v>206174</v>
      </c>
      <c r="N52" s="127">
        <v>406880</v>
      </c>
      <c r="O52" s="124">
        <f t="shared" si="1"/>
        <v>13434</v>
      </c>
      <c r="P52" s="124">
        <f t="shared" si="1"/>
        <v>6216</v>
      </c>
      <c r="Q52" s="124">
        <f t="shared" si="1"/>
        <v>315431</v>
      </c>
      <c r="R52" s="124">
        <f t="shared" si="1"/>
        <v>1292</v>
      </c>
      <c r="S52" s="124">
        <f t="shared" si="1"/>
        <v>343588</v>
      </c>
      <c r="T52" s="128">
        <f t="shared" si="1"/>
        <v>679961</v>
      </c>
    </row>
    <row r="53" spans="1:20" x14ac:dyDescent="0.2">
      <c r="A53" s="85">
        <v>560083</v>
      </c>
      <c r="B53" s="86" t="s">
        <v>68</v>
      </c>
      <c r="C53" s="124">
        <v>2771</v>
      </c>
      <c r="D53" s="124">
        <v>1743</v>
      </c>
      <c r="E53" s="124">
        <v>67388</v>
      </c>
      <c r="F53" s="124">
        <v>426</v>
      </c>
      <c r="G53" s="124">
        <v>63935</v>
      </c>
      <c r="H53" s="125">
        <v>136263</v>
      </c>
      <c r="I53" s="126">
        <v>7354</v>
      </c>
      <c r="J53" s="126">
        <v>7317</v>
      </c>
      <c r="K53" s="126">
        <v>177646</v>
      </c>
      <c r="L53" s="126">
        <v>1113</v>
      </c>
      <c r="M53" s="126">
        <v>184375</v>
      </c>
      <c r="N53" s="127">
        <v>377805</v>
      </c>
      <c r="O53" s="124">
        <f t="shared" si="1"/>
        <v>10125</v>
      </c>
      <c r="P53" s="124">
        <f t="shared" si="1"/>
        <v>9060</v>
      </c>
      <c r="Q53" s="124">
        <f t="shared" si="1"/>
        <v>245034</v>
      </c>
      <c r="R53" s="124">
        <f t="shared" si="1"/>
        <v>1539</v>
      </c>
      <c r="S53" s="124">
        <f t="shared" si="1"/>
        <v>248310</v>
      </c>
      <c r="T53" s="128">
        <f t="shared" si="1"/>
        <v>514068</v>
      </c>
    </row>
    <row r="54" spans="1:20" x14ac:dyDescent="0.2">
      <c r="A54" s="85">
        <v>560084</v>
      </c>
      <c r="B54" s="86" t="s">
        <v>69</v>
      </c>
      <c r="C54" s="124">
        <v>7092</v>
      </c>
      <c r="D54" s="124">
        <v>633106</v>
      </c>
      <c r="E54" s="124">
        <v>3179</v>
      </c>
      <c r="F54" s="124">
        <v>1432</v>
      </c>
      <c r="G54" s="124">
        <v>147891</v>
      </c>
      <c r="H54" s="125">
        <v>792700</v>
      </c>
      <c r="I54" s="126">
        <v>5175</v>
      </c>
      <c r="J54" s="126">
        <v>493471</v>
      </c>
      <c r="K54" s="126">
        <v>2346</v>
      </c>
      <c r="L54" s="126">
        <v>1082</v>
      </c>
      <c r="M54" s="126">
        <v>117126</v>
      </c>
      <c r="N54" s="127">
        <v>619200</v>
      </c>
      <c r="O54" s="124">
        <f t="shared" si="1"/>
        <v>12267</v>
      </c>
      <c r="P54" s="124">
        <f t="shared" si="1"/>
        <v>1126577</v>
      </c>
      <c r="Q54" s="124">
        <f t="shared" si="1"/>
        <v>5525</v>
      </c>
      <c r="R54" s="124">
        <f t="shared" si="1"/>
        <v>2514</v>
      </c>
      <c r="S54" s="124">
        <f t="shared" si="1"/>
        <v>265017</v>
      </c>
      <c r="T54" s="128">
        <f t="shared" si="1"/>
        <v>1411900</v>
      </c>
    </row>
    <row r="55" spans="1:20" ht="38.25" x14ac:dyDescent="0.2">
      <c r="A55" s="85">
        <v>560085</v>
      </c>
      <c r="B55" s="86" t="s">
        <v>70</v>
      </c>
      <c r="C55" s="124">
        <v>29097</v>
      </c>
      <c r="D55" s="124">
        <v>11307</v>
      </c>
      <c r="E55" s="124">
        <v>15232</v>
      </c>
      <c r="F55" s="124">
        <v>6234</v>
      </c>
      <c r="G55" s="124">
        <v>16966</v>
      </c>
      <c r="H55" s="125">
        <v>78836</v>
      </c>
      <c r="I55" s="126">
        <v>59248</v>
      </c>
      <c r="J55" s="126">
        <v>23367</v>
      </c>
      <c r="K55" s="126">
        <v>30899</v>
      </c>
      <c r="L55" s="126">
        <v>12628</v>
      </c>
      <c r="M55" s="126">
        <v>34909</v>
      </c>
      <c r="N55" s="127">
        <v>161051</v>
      </c>
      <c r="O55" s="124">
        <f t="shared" si="1"/>
        <v>88345</v>
      </c>
      <c r="P55" s="124">
        <f t="shared" si="1"/>
        <v>34674</v>
      </c>
      <c r="Q55" s="124">
        <f t="shared" si="1"/>
        <v>46131</v>
      </c>
      <c r="R55" s="124">
        <f t="shared" si="1"/>
        <v>18862</v>
      </c>
      <c r="S55" s="124">
        <f t="shared" si="1"/>
        <v>51875</v>
      </c>
      <c r="T55" s="128">
        <f t="shared" si="1"/>
        <v>239887</v>
      </c>
    </row>
    <row r="56" spans="1:20" ht="25.5" x14ac:dyDescent="0.2">
      <c r="A56" s="85">
        <v>560086</v>
      </c>
      <c r="B56" s="86" t="s">
        <v>71</v>
      </c>
      <c r="C56" s="124">
        <v>91178</v>
      </c>
      <c r="D56" s="124">
        <v>16209</v>
      </c>
      <c r="E56" s="124">
        <v>14108</v>
      </c>
      <c r="F56" s="124">
        <v>8734</v>
      </c>
      <c r="G56" s="124">
        <v>56497</v>
      </c>
      <c r="H56" s="125">
        <v>186726</v>
      </c>
      <c r="I56" s="126">
        <v>161286</v>
      </c>
      <c r="J56" s="126">
        <v>26884</v>
      </c>
      <c r="K56" s="126">
        <v>23360</v>
      </c>
      <c r="L56" s="126">
        <v>14374</v>
      </c>
      <c r="M56" s="126">
        <v>87532</v>
      </c>
      <c r="N56" s="127">
        <v>313436</v>
      </c>
      <c r="O56" s="124">
        <f t="shared" si="1"/>
        <v>252464</v>
      </c>
      <c r="P56" s="124">
        <f t="shared" si="1"/>
        <v>43093</v>
      </c>
      <c r="Q56" s="124">
        <f t="shared" si="1"/>
        <v>37468</v>
      </c>
      <c r="R56" s="124">
        <f t="shared" si="1"/>
        <v>23108</v>
      </c>
      <c r="S56" s="124">
        <f t="shared" si="1"/>
        <v>144029</v>
      </c>
      <c r="T56" s="128">
        <f t="shared" si="1"/>
        <v>500162</v>
      </c>
    </row>
    <row r="57" spans="1:20" ht="25.5" x14ac:dyDescent="0.2">
      <c r="A57" s="85">
        <v>560087</v>
      </c>
      <c r="B57" s="86" t="s">
        <v>72</v>
      </c>
      <c r="C57" s="124">
        <v>59790</v>
      </c>
      <c r="D57" s="124">
        <v>192519</v>
      </c>
      <c r="E57" s="124">
        <v>14464</v>
      </c>
      <c r="F57" s="124">
        <v>11534</v>
      </c>
      <c r="G57" s="124">
        <v>96993</v>
      </c>
      <c r="H57" s="125">
        <v>375300</v>
      </c>
      <c r="I57" s="126">
        <v>62942</v>
      </c>
      <c r="J57" s="126">
        <v>201400</v>
      </c>
      <c r="K57" s="126">
        <v>15130</v>
      </c>
      <c r="L57" s="126">
        <v>11935</v>
      </c>
      <c r="M57" s="126">
        <v>101983</v>
      </c>
      <c r="N57" s="127">
        <v>393390</v>
      </c>
      <c r="O57" s="124">
        <f t="shared" si="1"/>
        <v>122732</v>
      </c>
      <c r="P57" s="124">
        <f t="shared" si="1"/>
        <v>393919</v>
      </c>
      <c r="Q57" s="124">
        <f t="shared" si="1"/>
        <v>29594</v>
      </c>
      <c r="R57" s="124">
        <f t="shared" si="1"/>
        <v>23469</v>
      </c>
      <c r="S57" s="124">
        <f t="shared" si="1"/>
        <v>198976</v>
      </c>
      <c r="T57" s="128">
        <f t="shared" si="1"/>
        <v>768690</v>
      </c>
    </row>
    <row r="58" spans="1:20" ht="38.25" x14ac:dyDescent="0.2">
      <c r="A58" s="85">
        <v>560088</v>
      </c>
      <c r="B58" s="86" t="s">
        <v>73</v>
      </c>
      <c r="C58" s="124">
        <v>10833</v>
      </c>
      <c r="D58" s="124">
        <v>10792</v>
      </c>
      <c r="E58" s="124">
        <v>626</v>
      </c>
      <c r="F58" s="124">
        <v>21648</v>
      </c>
      <c r="G58" s="124">
        <v>2215</v>
      </c>
      <c r="H58" s="125">
        <v>46114</v>
      </c>
      <c r="I58" s="126">
        <v>20172</v>
      </c>
      <c r="J58" s="126">
        <v>21116</v>
      </c>
      <c r="K58" s="126">
        <v>1091</v>
      </c>
      <c r="L58" s="126">
        <v>40023</v>
      </c>
      <c r="M58" s="126">
        <v>3889</v>
      </c>
      <c r="N58" s="127">
        <v>86291</v>
      </c>
      <c r="O58" s="124">
        <f t="shared" si="1"/>
        <v>31005</v>
      </c>
      <c r="P58" s="124">
        <f t="shared" si="1"/>
        <v>31908</v>
      </c>
      <c r="Q58" s="124">
        <f t="shared" si="1"/>
        <v>1717</v>
      </c>
      <c r="R58" s="124">
        <f t="shared" si="1"/>
        <v>61671</v>
      </c>
      <c r="S58" s="124">
        <f t="shared" si="1"/>
        <v>6104</v>
      </c>
      <c r="T58" s="128">
        <f t="shared" si="1"/>
        <v>132405</v>
      </c>
    </row>
    <row r="59" spans="1:20" ht="38.25" x14ac:dyDescent="0.2">
      <c r="A59" s="85">
        <v>560089</v>
      </c>
      <c r="B59" s="86" t="s">
        <v>74</v>
      </c>
      <c r="C59" s="124">
        <v>61</v>
      </c>
      <c r="D59" s="124">
        <v>99</v>
      </c>
      <c r="E59" s="124">
        <v>141</v>
      </c>
      <c r="F59" s="124">
        <v>19618</v>
      </c>
      <c r="G59" s="124">
        <v>12985</v>
      </c>
      <c r="H59" s="125">
        <v>32904</v>
      </c>
      <c r="I59" s="126">
        <v>119</v>
      </c>
      <c r="J59" s="126">
        <v>191</v>
      </c>
      <c r="K59" s="126">
        <v>288</v>
      </c>
      <c r="L59" s="126">
        <v>35413</v>
      </c>
      <c r="M59" s="126">
        <v>23424</v>
      </c>
      <c r="N59" s="127">
        <v>59435</v>
      </c>
      <c r="O59" s="124">
        <f t="shared" si="1"/>
        <v>180</v>
      </c>
      <c r="P59" s="124">
        <f t="shared" si="1"/>
        <v>290</v>
      </c>
      <c r="Q59" s="124">
        <f t="shared" si="1"/>
        <v>429</v>
      </c>
      <c r="R59" s="124">
        <f t="shared" si="1"/>
        <v>55031</v>
      </c>
      <c r="S59" s="124">
        <f t="shared" si="1"/>
        <v>36409</v>
      </c>
      <c r="T59" s="128">
        <f t="shared" si="1"/>
        <v>92339</v>
      </c>
    </row>
    <row r="60" spans="1:20" ht="51" x14ac:dyDescent="0.2">
      <c r="A60" s="85">
        <v>560096</v>
      </c>
      <c r="B60" s="86" t="s">
        <v>75</v>
      </c>
      <c r="C60" s="124">
        <v>7779</v>
      </c>
      <c r="D60" s="124">
        <v>2407</v>
      </c>
      <c r="E60" s="124">
        <v>1333</v>
      </c>
      <c r="F60" s="124">
        <v>571</v>
      </c>
      <c r="G60" s="124">
        <v>2229</v>
      </c>
      <c r="H60" s="125">
        <v>14319</v>
      </c>
      <c r="I60" s="126">
        <v>4649</v>
      </c>
      <c r="J60" s="126">
        <v>1483</v>
      </c>
      <c r="K60" s="126">
        <v>819</v>
      </c>
      <c r="L60" s="126">
        <v>334</v>
      </c>
      <c r="M60" s="126">
        <v>1343</v>
      </c>
      <c r="N60" s="127">
        <v>8628</v>
      </c>
      <c r="O60" s="124">
        <f t="shared" si="1"/>
        <v>12428</v>
      </c>
      <c r="P60" s="124">
        <f t="shared" si="1"/>
        <v>3890</v>
      </c>
      <c r="Q60" s="124">
        <f t="shared" si="1"/>
        <v>2152</v>
      </c>
      <c r="R60" s="124">
        <f t="shared" si="1"/>
        <v>905</v>
      </c>
      <c r="S60" s="124">
        <f t="shared" si="1"/>
        <v>3572</v>
      </c>
      <c r="T60" s="128">
        <f t="shared" si="1"/>
        <v>22947</v>
      </c>
    </row>
    <row r="61" spans="1:20" ht="25.5" x14ac:dyDescent="0.2">
      <c r="A61" s="85">
        <v>560098</v>
      </c>
      <c r="B61" s="86" t="s">
        <v>76</v>
      </c>
      <c r="C61" s="124">
        <v>16169</v>
      </c>
      <c r="D61" s="124">
        <v>21359</v>
      </c>
      <c r="E61" s="124">
        <v>7282</v>
      </c>
      <c r="F61" s="124">
        <v>3656</v>
      </c>
      <c r="G61" s="124">
        <v>51845</v>
      </c>
      <c r="H61" s="125">
        <v>100311</v>
      </c>
      <c r="I61" s="126">
        <v>11708</v>
      </c>
      <c r="J61" s="126">
        <v>15769</v>
      </c>
      <c r="K61" s="126">
        <v>5260</v>
      </c>
      <c r="L61" s="126">
        <v>2604</v>
      </c>
      <c r="M61" s="126">
        <v>36814</v>
      </c>
      <c r="N61" s="127">
        <v>72155</v>
      </c>
      <c r="O61" s="124">
        <f t="shared" ref="O61:T64" si="2">C61+I61</f>
        <v>27877</v>
      </c>
      <c r="P61" s="124">
        <f t="shared" si="2"/>
        <v>37128</v>
      </c>
      <c r="Q61" s="124">
        <f t="shared" si="2"/>
        <v>12542</v>
      </c>
      <c r="R61" s="124">
        <f t="shared" si="2"/>
        <v>6260</v>
      </c>
      <c r="S61" s="124">
        <f t="shared" si="2"/>
        <v>88659</v>
      </c>
      <c r="T61" s="128">
        <f t="shared" si="2"/>
        <v>172466</v>
      </c>
    </row>
    <row r="62" spans="1:20" ht="26.25" customHeight="1" x14ac:dyDescent="0.2">
      <c r="A62" s="85">
        <v>560099</v>
      </c>
      <c r="B62" s="86" t="s">
        <v>77</v>
      </c>
      <c r="C62" s="124">
        <v>34877</v>
      </c>
      <c r="D62" s="124">
        <v>8950</v>
      </c>
      <c r="E62" s="124">
        <v>4050</v>
      </c>
      <c r="F62" s="124">
        <v>2723</v>
      </c>
      <c r="G62" s="124">
        <v>10617</v>
      </c>
      <c r="H62" s="125">
        <v>61217</v>
      </c>
      <c r="I62" s="126">
        <v>25010</v>
      </c>
      <c r="J62" s="126">
        <v>6396</v>
      </c>
      <c r="K62" s="126">
        <v>2865</v>
      </c>
      <c r="L62" s="126">
        <v>1965</v>
      </c>
      <c r="M62" s="126">
        <v>7541</v>
      </c>
      <c r="N62" s="127">
        <v>43777</v>
      </c>
      <c r="O62" s="124">
        <f t="shared" si="2"/>
        <v>59887</v>
      </c>
      <c r="P62" s="124">
        <f t="shared" si="2"/>
        <v>15346</v>
      </c>
      <c r="Q62" s="124">
        <f t="shared" si="2"/>
        <v>6915</v>
      </c>
      <c r="R62" s="124">
        <f t="shared" si="2"/>
        <v>4688</v>
      </c>
      <c r="S62" s="124">
        <f t="shared" si="2"/>
        <v>18158</v>
      </c>
      <c r="T62" s="128">
        <f t="shared" si="2"/>
        <v>104994</v>
      </c>
    </row>
    <row r="63" spans="1:20" ht="63.75" x14ac:dyDescent="0.2">
      <c r="A63" s="85">
        <v>560206</v>
      </c>
      <c r="B63" s="86" t="s">
        <v>31</v>
      </c>
      <c r="C63" s="124">
        <v>13444</v>
      </c>
      <c r="D63" s="124">
        <v>326863</v>
      </c>
      <c r="E63" s="124">
        <v>262787</v>
      </c>
      <c r="F63" s="124">
        <v>1301</v>
      </c>
      <c r="G63" s="124">
        <v>202248</v>
      </c>
      <c r="H63" s="125">
        <v>806643</v>
      </c>
      <c r="I63" s="126">
        <v>20713</v>
      </c>
      <c r="J63" s="126">
        <v>508504</v>
      </c>
      <c r="K63" s="126">
        <v>406979</v>
      </c>
      <c r="L63" s="126">
        <v>2006</v>
      </c>
      <c r="M63" s="126">
        <v>318798</v>
      </c>
      <c r="N63" s="127">
        <v>1257000</v>
      </c>
      <c r="O63" s="124">
        <f t="shared" si="2"/>
        <v>34157</v>
      </c>
      <c r="P63" s="124">
        <f t="shared" si="2"/>
        <v>835367</v>
      </c>
      <c r="Q63" s="124">
        <f t="shared" si="2"/>
        <v>669766</v>
      </c>
      <c r="R63" s="124">
        <f t="shared" si="2"/>
        <v>3307</v>
      </c>
      <c r="S63" s="124">
        <f t="shared" si="2"/>
        <v>521046</v>
      </c>
      <c r="T63" s="128">
        <f t="shared" si="2"/>
        <v>2063643</v>
      </c>
    </row>
    <row r="64" spans="1:20" ht="63.75" x14ac:dyDescent="0.2">
      <c r="A64" s="129">
        <v>560214</v>
      </c>
      <c r="B64" s="86" t="s">
        <v>36</v>
      </c>
      <c r="C64" s="124">
        <v>909282</v>
      </c>
      <c r="D64" s="124">
        <v>974733</v>
      </c>
      <c r="E64" s="124">
        <v>50053</v>
      </c>
      <c r="F64" s="124">
        <v>1575860</v>
      </c>
      <c r="G64" s="124">
        <v>180584</v>
      </c>
      <c r="H64" s="125">
        <v>3690512</v>
      </c>
      <c r="I64" s="126">
        <v>581264</v>
      </c>
      <c r="J64" s="126">
        <v>634622</v>
      </c>
      <c r="K64" s="126">
        <v>30514</v>
      </c>
      <c r="L64" s="126">
        <v>1000381</v>
      </c>
      <c r="M64" s="126">
        <v>116798</v>
      </c>
      <c r="N64" s="127">
        <v>2363579</v>
      </c>
      <c r="O64" s="124">
        <f t="shared" si="2"/>
        <v>1490546</v>
      </c>
      <c r="P64" s="124">
        <f t="shared" si="2"/>
        <v>1609355</v>
      </c>
      <c r="Q64" s="124">
        <f t="shared" si="2"/>
        <v>80567</v>
      </c>
      <c r="R64" s="124">
        <f t="shared" si="2"/>
        <v>2576241</v>
      </c>
      <c r="S64" s="124">
        <f t="shared" si="2"/>
        <v>297382</v>
      </c>
      <c r="T64" s="128">
        <f t="shared" si="2"/>
        <v>6054091</v>
      </c>
    </row>
    <row r="65" spans="1:250" x14ac:dyDescent="0.2">
      <c r="A65" s="276" t="s">
        <v>113</v>
      </c>
      <c r="B65" s="276"/>
      <c r="C65" s="124">
        <f t="shared" ref="C65:N65" si="3">SUM(C5:C64)</f>
        <v>5072827</v>
      </c>
      <c r="D65" s="124">
        <f t="shared" si="3"/>
        <v>5708916</v>
      </c>
      <c r="E65" s="124">
        <f t="shared" si="3"/>
        <v>2152894</v>
      </c>
      <c r="F65" s="124">
        <f t="shared" si="3"/>
        <v>3768475</v>
      </c>
      <c r="G65" s="124">
        <f t="shared" si="3"/>
        <v>4592174</v>
      </c>
      <c r="H65" s="125">
        <f t="shared" si="3"/>
        <v>21295286</v>
      </c>
      <c r="I65" s="130">
        <f t="shared" si="3"/>
        <v>13036449</v>
      </c>
      <c r="J65" s="130">
        <f t="shared" si="3"/>
        <v>9287826</v>
      </c>
      <c r="K65" s="130">
        <f t="shared" si="3"/>
        <v>4478361</v>
      </c>
      <c r="L65" s="130">
        <f t="shared" si="3"/>
        <v>5177609</v>
      </c>
      <c r="M65" s="130">
        <f t="shared" si="3"/>
        <v>9167567</v>
      </c>
      <c r="N65" s="131">
        <f t="shared" si="3"/>
        <v>41147812</v>
      </c>
      <c r="O65" s="138">
        <f t="shared" ref="O65:T65" si="4">SUM(O5:O64)</f>
        <v>18109276</v>
      </c>
      <c r="P65" s="138">
        <f t="shared" si="4"/>
        <v>14996742</v>
      </c>
      <c r="Q65" s="138">
        <f t="shared" si="4"/>
        <v>6631255</v>
      </c>
      <c r="R65" s="138">
        <f t="shared" si="4"/>
        <v>8946084</v>
      </c>
      <c r="S65" s="138">
        <f t="shared" si="4"/>
        <v>13759741</v>
      </c>
      <c r="T65" s="137">
        <f t="shared" si="4"/>
        <v>62443098</v>
      </c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2"/>
      <c r="BJ65" s="132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2"/>
      <c r="BV65" s="132"/>
      <c r="BW65" s="132"/>
      <c r="BX65" s="132"/>
      <c r="BY65" s="132"/>
      <c r="BZ65" s="132"/>
      <c r="CA65" s="132"/>
      <c r="CB65" s="132"/>
      <c r="CC65" s="132"/>
      <c r="CD65" s="132"/>
      <c r="CE65" s="132"/>
      <c r="CF65" s="132"/>
      <c r="CG65" s="132"/>
      <c r="CH65" s="132"/>
      <c r="CI65" s="132"/>
      <c r="CJ65" s="132"/>
      <c r="CK65" s="132"/>
      <c r="CL65" s="132"/>
      <c r="CM65" s="132"/>
      <c r="CN65" s="132"/>
      <c r="CO65" s="132"/>
      <c r="CP65" s="132"/>
      <c r="CQ65" s="132"/>
      <c r="CR65" s="132"/>
      <c r="CS65" s="132"/>
      <c r="CT65" s="132"/>
      <c r="CU65" s="132"/>
      <c r="CV65" s="132"/>
      <c r="CW65" s="132"/>
      <c r="CX65" s="132"/>
      <c r="CY65" s="132"/>
      <c r="CZ65" s="132"/>
      <c r="DA65" s="132"/>
      <c r="DB65" s="132"/>
      <c r="DC65" s="132"/>
      <c r="DD65" s="132"/>
      <c r="DE65" s="132"/>
      <c r="DF65" s="132"/>
      <c r="DG65" s="132"/>
      <c r="DH65" s="132"/>
      <c r="DI65" s="132"/>
      <c r="DJ65" s="132"/>
      <c r="DK65" s="132"/>
      <c r="DL65" s="132"/>
      <c r="DM65" s="132"/>
      <c r="DN65" s="132"/>
      <c r="DO65" s="132"/>
      <c r="DP65" s="132"/>
      <c r="DQ65" s="132"/>
      <c r="DR65" s="132"/>
      <c r="DS65" s="132"/>
      <c r="DT65" s="132"/>
      <c r="DU65" s="132"/>
      <c r="DV65" s="132"/>
      <c r="DW65" s="132"/>
      <c r="DX65" s="132"/>
      <c r="DY65" s="132"/>
      <c r="DZ65" s="132"/>
      <c r="EA65" s="132"/>
      <c r="EB65" s="132"/>
      <c r="EC65" s="132"/>
      <c r="ED65" s="132"/>
      <c r="EE65" s="132"/>
      <c r="EF65" s="132"/>
      <c r="EG65" s="132"/>
      <c r="EH65" s="132"/>
      <c r="EI65" s="132"/>
      <c r="EJ65" s="132"/>
      <c r="EK65" s="132"/>
      <c r="EL65" s="132"/>
      <c r="EM65" s="132"/>
      <c r="EN65" s="132"/>
      <c r="EO65" s="132"/>
      <c r="EP65" s="132"/>
      <c r="EQ65" s="132"/>
      <c r="ER65" s="132"/>
      <c r="ES65" s="132"/>
      <c r="ET65" s="132"/>
      <c r="EU65" s="132"/>
      <c r="EV65" s="132"/>
      <c r="EW65" s="132"/>
      <c r="EX65" s="132"/>
      <c r="EY65" s="132"/>
      <c r="EZ65" s="132"/>
      <c r="FA65" s="132"/>
      <c r="FB65" s="132"/>
      <c r="FC65" s="132"/>
      <c r="FD65" s="132"/>
      <c r="FE65" s="132"/>
      <c r="FF65" s="132"/>
      <c r="FG65" s="132"/>
      <c r="FH65" s="132"/>
      <c r="FI65" s="132"/>
      <c r="FJ65" s="132"/>
      <c r="FK65" s="132"/>
      <c r="FL65" s="132"/>
      <c r="FM65" s="132"/>
      <c r="FN65" s="132"/>
      <c r="FO65" s="132"/>
      <c r="FP65" s="132"/>
      <c r="FQ65" s="132"/>
      <c r="FR65" s="132"/>
      <c r="FS65" s="132"/>
      <c r="FT65" s="132"/>
      <c r="FU65" s="132"/>
      <c r="FV65" s="132"/>
      <c r="FW65" s="132"/>
      <c r="FX65" s="132"/>
      <c r="FY65" s="132"/>
      <c r="FZ65" s="132"/>
      <c r="GA65" s="132"/>
      <c r="GB65" s="132"/>
      <c r="GC65" s="132"/>
      <c r="GD65" s="132"/>
      <c r="GE65" s="132"/>
      <c r="GF65" s="132"/>
      <c r="GG65" s="132"/>
      <c r="GH65" s="132"/>
      <c r="GI65" s="132"/>
      <c r="GJ65" s="132"/>
      <c r="GK65" s="132"/>
      <c r="GL65" s="132"/>
      <c r="GM65" s="132"/>
      <c r="GN65" s="132"/>
      <c r="GO65" s="132"/>
      <c r="GP65" s="132"/>
      <c r="GQ65" s="132"/>
      <c r="GR65" s="132"/>
      <c r="GS65" s="132"/>
      <c r="GT65" s="132"/>
      <c r="GU65" s="132"/>
      <c r="GV65" s="132"/>
      <c r="GW65" s="132"/>
      <c r="GX65" s="132"/>
      <c r="GY65" s="132"/>
      <c r="GZ65" s="132"/>
      <c r="HA65" s="132"/>
      <c r="HB65" s="132"/>
      <c r="HC65" s="132"/>
      <c r="HD65" s="132"/>
      <c r="HE65" s="132"/>
      <c r="HF65" s="132"/>
      <c r="HG65" s="132"/>
      <c r="HH65" s="132"/>
      <c r="HI65" s="132"/>
      <c r="HJ65" s="132"/>
      <c r="HK65" s="132"/>
      <c r="HL65" s="132"/>
      <c r="HM65" s="132"/>
      <c r="HN65" s="132"/>
      <c r="HO65" s="132"/>
      <c r="HP65" s="132"/>
      <c r="HQ65" s="132"/>
      <c r="HR65" s="132"/>
      <c r="HS65" s="132"/>
      <c r="HT65" s="132"/>
      <c r="HU65" s="132"/>
      <c r="HV65" s="132"/>
      <c r="HW65" s="132"/>
      <c r="HX65" s="132"/>
      <c r="HY65" s="132"/>
      <c r="HZ65" s="132"/>
      <c r="IA65" s="132"/>
      <c r="IB65" s="132"/>
      <c r="IC65" s="132"/>
      <c r="ID65" s="132"/>
      <c r="IE65" s="132"/>
      <c r="IF65" s="132"/>
      <c r="IG65" s="132"/>
      <c r="IH65" s="132"/>
      <c r="II65" s="132"/>
      <c r="IJ65" s="132"/>
      <c r="IK65" s="132"/>
      <c r="IL65" s="132"/>
      <c r="IM65" s="132"/>
      <c r="IN65" s="132"/>
      <c r="IO65" s="132"/>
      <c r="IP65" s="132"/>
    </row>
    <row r="67" spans="1:250" x14ac:dyDescent="0.2">
      <c r="N67" s="133"/>
    </row>
  </sheetData>
  <mergeCells count="11">
    <mergeCell ref="A65:B65"/>
    <mergeCell ref="Q1:T1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60" orientation="landscape" r:id="rId1"/>
  <rowBreaks count="1" manualBreakCount="1">
    <brk id="34" max="1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zoomScale="130" zoomScaleNormal="100" zoomScaleSheetLayoutView="130" workbookViewId="0">
      <pane xSplit="2" ySplit="5" topLeftCell="C15" activePane="bottomRight" state="frozen"/>
      <selection pane="topRight" activeCell="C1" sqref="C1"/>
      <selection pane="bottomLeft" activeCell="A6" sqref="A6"/>
      <selection pane="bottomRight" activeCell="K1" sqref="K1:M1"/>
    </sheetView>
  </sheetViews>
  <sheetFormatPr defaultRowHeight="12.75" x14ac:dyDescent="0.2"/>
  <cols>
    <col min="1" max="1" width="9.6640625" style="1" bestFit="1" customWidth="1"/>
    <col min="2" max="2" width="30.6640625" customWidth="1"/>
    <col min="3" max="3" width="16.5" customWidth="1"/>
    <col min="4" max="4" width="20.6640625" customWidth="1"/>
    <col min="5" max="5" width="14.6640625" customWidth="1"/>
    <col min="6" max="6" width="13.1640625" customWidth="1"/>
    <col min="7" max="7" width="15.5" customWidth="1"/>
    <col min="8" max="8" width="13.1640625" customWidth="1"/>
    <col min="9" max="9" width="13.1640625" hidden="1" customWidth="1"/>
    <col min="10" max="10" width="13.1640625" customWidth="1"/>
    <col min="11" max="11" width="14.83203125" style="44" customWidth="1"/>
    <col min="12" max="12" width="13" style="44" customWidth="1"/>
    <col min="13" max="13" width="13.33203125" style="44" customWidth="1"/>
  </cols>
  <sheetData>
    <row r="1" spans="1:13" ht="40.5" customHeight="1" x14ac:dyDescent="0.2">
      <c r="A1" s="57"/>
      <c r="B1" s="93"/>
      <c r="C1" s="61"/>
      <c r="D1" s="94"/>
      <c r="E1" s="50"/>
      <c r="F1" s="50"/>
      <c r="G1" s="50"/>
      <c r="H1" s="50"/>
      <c r="I1" s="50"/>
      <c r="J1" s="50"/>
      <c r="K1" s="267" t="s">
        <v>226</v>
      </c>
      <c r="L1" s="267"/>
      <c r="M1" s="267"/>
    </row>
    <row r="2" spans="1:13" s="95" customFormat="1" ht="18.75" customHeight="1" x14ac:dyDescent="0.2">
      <c r="A2" s="295" t="s">
        <v>135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</row>
    <row r="3" spans="1:13" s="102" customFormat="1" ht="94.5" customHeight="1" x14ac:dyDescent="0.2">
      <c r="A3" s="296" t="s">
        <v>82</v>
      </c>
      <c r="B3" s="117"/>
      <c r="C3" s="118" t="s">
        <v>136</v>
      </c>
      <c r="D3" s="118" t="s">
        <v>137</v>
      </c>
      <c r="E3" s="118" t="s">
        <v>138</v>
      </c>
      <c r="F3" s="118" t="s">
        <v>139</v>
      </c>
      <c r="G3" s="118" t="s">
        <v>140</v>
      </c>
      <c r="H3" s="118" t="s">
        <v>141</v>
      </c>
      <c r="I3" s="118" t="s">
        <v>142</v>
      </c>
      <c r="J3" s="118" t="s">
        <v>143</v>
      </c>
      <c r="K3" s="299" t="s">
        <v>144</v>
      </c>
      <c r="L3" s="302" t="s">
        <v>145</v>
      </c>
      <c r="M3" s="299" t="s">
        <v>146</v>
      </c>
    </row>
    <row r="4" spans="1:13" s="102" customFormat="1" ht="11.25" x14ac:dyDescent="0.2">
      <c r="A4" s="297"/>
      <c r="B4" s="117" t="s">
        <v>147</v>
      </c>
      <c r="C4" s="118">
        <v>5</v>
      </c>
      <c r="D4" s="118">
        <v>5</v>
      </c>
      <c r="E4" s="118">
        <v>5</v>
      </c>
      <c r="F4" s="118">
        <v>2.5</v>
      </c>
      <c r="G4" s="118">
        <v>2.5</v>
      </c>
      <c r="H4" s="118">
        <v>2.5</v>
      </c>
      <c r="I4" s="118">
        <v>2.5</v>
      </c>
      <c r="J4" s="118">
        <v>2.5</v>
      </c>
      <c r="K4" s="300"/>
      <c r="L4" s="303"/>
      <c r="M4" s="300"/>
    </row>
    <row r="5" spans="1:13" s="102" customFormat="1" ht="23.25" customHeight="1" x14ac:dyDescent="0.2">
      <c r="A5" s="298"/>
      <c r="B5" s="119" t="s">
        <v>83</v>
      </c>
      <c r="C5" s="115" t="s">
        <v>148</v>
      </c>
      <c r="D5" s="115" t="s">
        <v>149</v>
      </c>
      <c r="E5" s="115" t="s">
        <v>148</v>
      </c>
      <c r="F5" s="115" t="s">
        <v>148</v>
      </c>
      <c r="G5" s="115" t="s">
        <v>148</v>
      </c>
      <c r="H5" s="115" t="s">
        <v>148</v>
      </c>
      <c r="I5" s="115" t="s">
        <v>148</v>
      </c>
      <c r="J5" s="115" t="s">
        <v>148</v>
      </c>
      <c r="K5" s="301"/>
      <c r="L5" s="304"/>
      <c r="M5" s="301"/>
    </row>
    <row r="6" spans="1:13" ht="25.5" x14ac:dyDescent="0.2">
      <c r="A6" s="85">
        <v>560002</v>
      </c>
      <c r="B6" s="86" t="s">
        <v>8</v>
      </c>
      <c r="C6" s="96">
        <v>4.4800000000000004</v>
      </c>
      <c r="D6" s="97">
        <v>1.79</v>
      </c>
      <c r="E6" s="97">
        <v>3.8</v>
      </c>
      <c r="F6" s="97">
        <v>0.94</v>
      </c>
      <c r="G6" s="97">
        <v>2.4900000000000002</v>
      </c>
      <c r="H6" s="97">
        <v>1.92</v>
      </c>
      <c r="I6" s="97">
        <v>0</v>
      </c>
      <c r="J6" s="97">
        <v>0.26</v>
      </c>
      <c r="K6" s="98">
        <v>15.68</v>
      </c>
      <c r="L6" s="99">
        <v>25</v>
      </c>
      <c r="M6" s="97">
        <v>62.72</v>
      </c>
    </row>
    <row r="7" spans="1:13" ht="25.5" x14ac:dyDescent="0.2">
      <c r="A7" s="85">
        <v>560014</v>
      </c>
      <c r="B7" s="86" t="s">
        <v>19</v>
      </c>
      <c r="C7" s="96">
        <v>4.96</v>
      </c>
      <c r="D7" s="97">
        <v>4.95</v>
      </c>
      <c r="E7" s="97">
        <v>4.95</v>
      </c>
      <c r="F7" s="97">
        <v>0.51</v>
      </c>
      <c r="G7" s="97">
        <v>2.5</v>
      </c>
      <c r="H7" s="97">
        <v>2.5</v>
      </c>
      <c r="I7" s="97">
        <v>0</v>
      </c>
      <c r="J7" s="97">
        <v>1.37</v>
      </c>
      <c r="K7" s="98">
        <v>21.74</v>
      </c>
      <c r="L7" s="99">
        <v>24.98</v>
      </c>
      <c r="M7" s="97">
        <v>87.03</v>
      </c>
    </row>
    <row r="8" spans="1:13" ht="14.25" x14ac:dyDescent="0.2">
      <c r="A8" s="85">
        <v>560017</v>
      </c>
      <c r="B8" s="86" t="s">
        <v>20</v>
      </c>
      <c r="C8" s="96">
        <v>0</v>
      </c>
      <c r="D8" s="97">
        <v>4.3499999999999996</v>
      </c>
      <c r="E8" s="97">
        <v>5</v>
      </c>
      <c r="F8" s="97">
        <v>1.05</v>
      </c>
      <c r="G8" s="97">
        <v>2.5</v>
      </c>
      <c r="H8" s="97">
        <v>2.5</v>
      </c>
      <c r="I8" s="97">
        <v>0</v>
      </c>
      <c r="J8" s="97">
        <v>1.23</v>
      </c>
      <c r="K8" s="98">
        <v>16.63</v>
      </c>
      <c r="L8" s="99">
        <v>25</v>
      </c>
      <c r="M8" s="97">
        <v>66.52</v>
      </c>
    </row>
    <row r="9" spans="1:13" ht="14.25" x14ac:dyDescent="0.2">
      <c r="A9" s="85">
        <v>560019</v>
      </c>
      <c r="B9" s="86" t="s">
        <v>21</v>
      </c>
      <c r="C9" s="96">
        <v>5</v>
      </c>
      <c r="D9" s="97">
        <v>5</v>
      </c>
      <c r="E9" s="97">
        <v>5</v>
      </c>
      <c r="F9" s="97">
        <v>1.35</v>
      </c>
      <c r="G9" s="97">
        <v>2.4700000000000002</v>
      </c>
      <c r="H9" s="97">
        <v>2.5</v>
      </c>
      <c r="I9" s="97">
        <v>0</v>
      </c>
      <c r="J9" s="97">
        <v>1.57</v>
      </c>
      <c r="K9" s="98">
        <v>22.89</v>
      </c>
      <c r="L9" s="99">
        <v>24.9</v>
      </c>
      <c r="M9" s="97">
        <v>91.93</v>
      </c>
    </row>
    <row r="10" spans="1:13" ht="14.25" x14ac:dyDescent="0.2">
      <c r="A10" s="85">
        <v>560021</v>
      </c>
      <c r="B10" s="86" t="s">
        <v>22</v>
      </c>
      <c r="C10" s="96">
        <v>2</v>
      </c>
      <c r="D10" s="97">
        <v>5</v>
      </c>
      <c r="E10" s="97">
        <v>4.88</v>
      </c>
      <c r="F10" s="97">
        <v>1.2</v>
      </c>
      <c r="G10" s="97">
        <v>2.12</v>
      </c>
      <c r="H10" s="97">
        <v>2.5</v>
      </c>
      <c r="I10" s="97">
        <v>0</v>
      </c>
      <c r="J10" s="97">
        <v>1.29</v>
      </c>
      <c r="K10" s="98">
        <v>18.989999999999998</v>
      </c>
      <c r="L10" s="99">
        <v>24</v>
      </c>
      <c r="M10" s="97">
        <v>79.13</v>
      </c>
    </row>
    <row r="11" spans="1:13" ht="14.25" x14ac:dyDescent="0.2">
      <c r="A11" s="85">
        <v>560022</v>
      </c>
      <c r="B11" s="86" t="s">
        <v>23</v>
      </c>
      <c r="C11" s="96">
        <v>1.3</v>
      </c>
      <c r="D11" s="97">
        <v>3.83</v>
      </c>
      <c r="E11" s="97">
        <v>1.3</v>
      </c>
      <c r="F11" s="97">
        <v>1.07</v>
      </c>
      <c r="G11" s="97">
        <v>2.2000000000000002</v>
      </c>
      <c r="H11" s="97">
        <v>2.34</v>
      </c>
      <c r="I11" s="97">
        <v>0</v>
      </c>
      <c r="J11" s="97">
        <v>0.85</v>
      </c>
      <c r="K11" s="98">
        <v>12.89</v>
      </c>
      <c r="L11" s="99">
        <v>24.35</v>
      </c>
      <c r="M11" s="97">
        <v>52.94</v>
      </c>
    </row>
    <row r="12" spans="1:13" ht="14.25" x14ac:dyDescent="0.2">
      <c r="A12" s="85">
        <v>560024</v>
      </c>
      <c r="B12" s="86" t="s">
        <v>24</v>
      </c>
      <c r="C12" s="96">
        <v>4.9000000000000004</v>
      </c>
      <c r="D12" s="97">
        <v>5</v>
      </c>
      <c r="E12" s="97">
        <v>4.55</v>
      </c>
      <c r="F12" s="97">
        <v>2.41</v>
      </c>
      <c r="G12" s="97">
        <v>2.48</v>
      </c>
      <c r="H12" s="97">
        <v>2.5099999999999998</v>
      </c>
      <c r="I12" s="97">
        <v>0</v>
      </c>
      <c r="J12" s="97">
        <v>0</v>
      </c>
      <c r="K12" s="98">
        <v>21.85</v>
      </c>
      <c r="L12" s="99">
        <v>22.63</v>
      </c>
      <c r="M12" s="97">
        <v>96.55</v>
      </c>
    </row>
    <row r="13" spans="1:13" ht="25.5" x14ac:dyDescent="0.2">
      <c r="A13" s="85">
        <v>560026</v>
      </c>
      <c r="B13" s="86" t="s">
        <v>25</v>
      </c>
      <c r="C13" s="96">
        <v>3.9</v>
      </c>
      <c r="D13" s="97">
        <v>4.51</v>
      </c>
      <c r="E13" s="97">
        <v>4.2699999999999996</v>
      </c>
      <c r="F13" s="97">
        <v>0.98</v>
      </c>
      <c r="G13" s="97">
        <v>2.39</v>
      </c>
      <c r="H13" s="97">
        <v>2.4700000000000002</v>
      </c>
      <c r="I13" s="97">
        <v>0</v>
      </c>
      <c r="J13" s="97">
        <v>0.82</v>
      </c>
      <c r="K13" s="98">
        <v>19.34</v>
      </c>
      <c r="L13" s="99">
        <v>24.58</v>
      </c>
      <c r="M13" s="97">
        <v>78.680000000000007</v>
      </c>
    </row>
    <row r="14" spans="1:13" ht="14.25" x14ac:dyDescent="0.2">
      <c r="A14" s="85">
        <v>560032</v>
      </c>
      <c r="B14" s="86" t="s">
        <v>27</v>
      </c>
      <c r="C14" s="96">
        <v>3.15</v>
      </c>
      <c r="D14" s="97">
        <v>4.03</v>
      </c>
      <c r="E14" s="97">
        <v>2.5</v>
      </c>
      <c r="F14" s="97">
        <v>1.1599999999999999</v>
      </c>
      <c r="G14" s="97">
        <v>1.53</v>
      </c>
      <c r="H14" s="97">
        <v>2.5</v>
      </c>
      <c r="I14" s="97">
        <v>0</v>
      </c>
      <c r="J14" s="97">
        <v>0.32</v>
      </c>
      <c r="K14" s="98">
        <v>15.19</v>
      </c>
      <c r="L14" s="99">
        <v>25</v>
      </c>
      <c r="M14" s="97">
        <v>60.76</v>
      </c>
    </row>
    <row r="15" spans="1:13" ht="14.25" x14ac:dyDescent="0.2">
      <c r="A15" s="85">
        <v>560033</v>
      </c>
      <c r="B15" s="86" t="s">
        <v>28</v>
      </c>
      <c r="C15" s="96">
        <v>4.21</v>
      </c>
      <c r="D15" s="97">
        <v>5</v>
      </c>
      <c r="E15" s="97">
        <v>5</v>
      </c>
      <c r="F15" s="97">
        <v>1.48</v>
      </c>
      <c r="G15" s="97">
        <v>2.4500000000000002</v>
      </c>
      <c r="H15" s="97">
        <v>2.5</v>
      </c>
      <c r="I15" s="97">
        <v>0</v>
      </c>
      <c r="J15" s="97">
        <v>1.5</v>
      </c>
      <c r="K15" s="98">
        <v>22.14</v>
      </c>
      <c r="L15" s="99">
        <v>25</v>
      </c>
      <c r="M15" s="97">
        <v>88.56</v>
      </c>
    </row>
    <row r="16" spans="1:13" ht="14.25" x14ac:dyDescent="0.2">
      <c r="A16" s="85">
        <v>560034</v>
      </c>
      <c r="B16" s="86" t="s">
        <v>29</v>
      </c>
      <c r="C16" s="96">
        <v>3.91</v>
      </c>
      <c r="D16" s="97">
        <v>5</v>
      </c>
      <c r="E16" s="97">
        <v>0</v>
      </c>
      <c r="F16" s="97">
        <v>1.58</v>
      </c>
      <c r="G16" s="97">
        <v>2.5</v>
      </c>
      <c r="H16" s="97">
        <v>2.5</v>
      </c>
      <c r="I16" s="97">
        <v>0</v>
      </c>
      <c r="J16" s="97">
        <v>1.19</v>
      </c>
      <c r="K16" s="98">
        <v>16.68</v>
      </c>
      <c r="L16" s="99">
        <v>25</v>
      </c>
      <c r="M16" s="97">
        <v>66.72</v>
      </c>
    </row>
    <row r="17" spans="1:13" ht="14.25" x14ac:dyDescent="0.2">
      <c r="A17" s="85">
        <v>560035</v>
      </c>
      <c r="B17" s="86" t="s">
        <v>30</v>
      </c>
      <c r="C17" s="96">
        <v>4.78</v>
      </c>
      <c r="D17" s="97">
        <v>4.87</v>
      </c>
      <c r="E17" s="97">
        <v>4.1500000000000004</v>
      </c>
      <c r="F17" s="97">
        <v>0.33</v>
      </c>
      <c r="G17" s="97">
        <v>2.5</v>
      </c>
      <c r="H17" s="97">
        <v>2.5099999999999998</v>
      </c>
      <c r="I17" s="97">
        <v>0</v>
      </c>
      <c r="J17" s="97">
        <v>0</v>
      </c>
      <c r="K17" s="98">
        <v>19.14</v>
      </c>
      <c r="L17" s="99">
        <v>22.63</v>
      </c>
      <c r="M17" s="97">
        <v>84.58</v>
      </c>
    </row>
    <row r="18" spans="1:13" ht="14.25" x14ac:dyDescent="0.2">
      <c r="A18" s="85">
        <v>560036</v>
      </c>
      <c r="B18" s="86" t="s">
        <v>26</v>
      </c>
      <c r="C18" s="96">
        <v>3.16</v>
      </c>
      <c r="D18" s="97">
        <v>5</v>
      </c>
      <c r="E18" s="97">
        <v>0.83</v>
      </c>
      <c r="F18" s="97">
        <v>0.88</v>
      </c>
      <c r="G18" s="97">
        <v>2.41</v>
      </c>
      <c r="H18" s="97">
        <v>2.5099999999999998</v>
      </c>
      <c r="I18" s="97">
        <v>0</v>
      </c>
      <c r="J18" s="97">
        <v>0.48</v>
      </c>
      <c r="K18" s="98">
        <v>15.27</v>
      </c>
      <c r="L18" s="99">
        <v>24.53</v>
      </c>
      <c r="M18" s="97">
        <v>62.25</v>
      </c>
    </row>
    <row r="19" spans="1:13" ht="14.25" x14ac:dyDescent="0.2">
      <c r="A19" s="85">
        <v>560041</v>
      </c>
      <c r="B19" s="86" t="s">
        <v>32</v>
      </c>
      <c r="C19" s="96">
        <v>4.84</v>
      </c>
      <c r="D19" s="97">
        <v>3.7</v>
      </c>
      <c r="E19" s="97">
        <v>4.13</v>
      </c>
      <c r="F19" s="97">
        <v>0.65</v>
      </c>
      <c r="G19" s="97">
        <v>2.5099999999999998</v>
      </c>
      <c r="H19" s="97">
        <v>2.31</v>
      </c>
      <c r="I19" s="97">
        <v>0</v>
      </c>
      <c r="J19" s="97">
        <v>0</v>
      </c>
      <c r="K19" s="98">
        <v>18.14</v>
      </c>
      <c r="L19" s="99">
        <v>22.63</v>
      </c>
      <c r="M19" s="97">
        <v>80.16</v>
      </c>
    </row>
    <row r="20" spans="1:13" ht="14.25" x14ac:dyDescent="0.2">
      <c r="A20" s="85">
        <v>560043</v>
      </c>
      <c r="B20" s="86" t="s">
        <v>33</v>
      </c>
      <c r="C20" s="96">
        <v>3.83</v>
      </c>
      <c r="D20" s="97">
        <v>5</v>
      </c>
      <c r="E20" s="97">
        <v>2.85</v>
      </c>
      <c r="F20" s="97">
        <v>0.26</v>
      </c>
      <c r="G20" s="97">
        <v>0.5</v>
      </c>
      <c r="H20" s="97">
        <v>2.02</v>
      </c>
      <c r="I20" s="97">
        <v>0</v>
      </c>
      <c r="J20" s="97">
        <v>0.51</v>
      </c>
      <c r="K20" s="98">
        <v>14.97</v>
      </c>
      <c r="L20" s="99">
        <v>24.5</v>
      </c>
      <c r="M20" s="97">
        <v>61.1</v>
      </c>
    </row>
    <row r="21" spans="1:13" ht="14.25" x14ac:dyDescent="0.2">
      <c r="A21" s="85">
        <v>560045</v>
      </c>
      <c r="B21" s="86" t="s">
        <v>34</v>
      </c>
      <c r="C21" s="96">
        <v>4.26</v>
      </c>
      <c r="D21" s="97">
        <v>3.95</v>
      </c>
      <c r="E21" s="97">
        <v>4.4800000000000004</v>
      </c>
      <c r="F21" s="97">
        <v>0.2</v>
      </c>
      <c r="G21" s="97">
        <v>2.0099999999999998</v>
      </c>
      <c r="H21" s="97">
        <v>2.5099999999999998</v>
      </c>
      <c r="I21" s="97">
        <v>0</v>
      </c>
      <c r="J21" s="97">
        <v>0.15</v>
      </c>
      <c r="K21" s="98">
        <v>17.559999999999999</v>
      </c>
      <c r="L21" s="99">
        <v>24.43</v>
      </c>
      <c r="M21" s="97">
        <v>71.88</v>
      </c>
    </row>
    <row r="22" spans="1:13" ht="14.25" x14ac:dyDescent="0.2">
      <c r="A22" s="85">
        <v>560047</v>
      </c>
      <c r="B22" s="86" t="s">
        <v>35</v>
      </c>
      <c r="C22" s="96">
        <v>3.78</v>
      </c>
      <c r="D22" s="97">
        <v>1.84</v>
      </c>
      <c r="E22" s="97">
        <v>3.19</v>
      </c>
      <c r="F22" s="97">
        <v>0.28000000000000003</v>
      </c>
      <c r="G22" s="97">
        <v>2.5</v>
      </c>
      <c r="H22" s="97">
        <v>2.5</v>
      </c>
      <c r="I22" s="97">
        <v>0</v>
      </c>
      <c r="J22" s="97">
        <v>0.87</v>
      </c>
      <c r="K22" s="98">
        <v>14.96</v>
      </c>
      <c r="L22" s="99">
        <v>24.45</v>
      </c>
      <c r="M22" s="97">
        <v>61.19</v>
      </c>
    </row>
    <row r="23" spans="1:13" ht="14.25" x14ac:dyDescent="0.2">
      <c r="A23" s="85">
        <v>560052</v>
      </c>
      <c r="B23" s="86" t="s">
        <v>37</v>
      </c>
      <c r="C23" s="96">
        <v>0.88</v>
      </c>
      <c r="D23" s="97">
        <v>5</v>
      </c>
      <c r="E23" s="97">
        <v>4.07</v>
      </c>
      <c r="F23" s="97">
        <v>0.12</v>
      </c>
      <c r="G23" s="97">
        <v>2.11</v>
      </c>
      <c r="H23" s="97">
        <v>2.0699999999999998</v>
      </c>
      <c r="I23" s="97">
        <v>0</v>
      </c>
      <c r="J23" s="97">
        <v>0</v>
      </c>
      <c r="K23" s="98">
        <v>14.25</v>
      </c>
      <c r="L23" s="99">
        <v>24.4</v>
      </c>
      <c r="M23" s="97">
        <v>58.4</v>
      </c>
    </row>
    <row r="24" spans="1:13" ht="14.25" x14ac:dyDescent="0.2">
      <c r="A24" s="85">
        <v>560053</v>
      </c>
      <c r="B24" s="86" t="s">
        <v>38</v>
      </c>
      <c r="C24" s="96">
        <v>2.73</v>
      </c>
      <c r="D24" s="97">
        <v>5</v>
      </c>
      <c r="E24" s="97">
        <v>4.6100000000000003</v>
      </c>
      <c r="F24" s="97">
        <v>0.26</v>
      </c>
      <c r="G24" s="97">
        <v>2.5</v>
      </c>
      <c r="H24" s="97">
        <v>1.95</v>
      </c>
      <c r="I24" s="97">
        <v>0</v>
      </c>
      <c r="J24" s="97">
        <v>0.18</v>
      </c>
      <c r="K24" s="98">
        <v>17.23</v>
      </c>
      <c r="L24" s="99">
        <v>24.45</v>
      </c>
      <c r="M24" s="97">
        <v>70.47</v>
      </c>
    </row>
    <row r="25" spans="1:13" ht="14.25" x14ac:dyDescent="0.2">
      <c r="A25" s="85">
        <v>560054</v>
      </c>
      <c r="B25" s="86" t="s">
        <v>39</v>
      </c>
      <c r="C25" s="96">
        <v>4.38</v>
      </c>
      <c r="D25" s="97">
        <v>3.43</v>
      </c>
      <c r="E25" s="97">
        <v>3.65</v>
      </c>
      <c r="F25" s="97">
        <v>0.09</v>
      </c>
      <c r="G25" s="97">
        <v>2.5</v>
      </c>
      <c r="H25" s="97">
        <v>1.95</v>
      </c>
      <c r="I25" s="97">
        <v>0</v>
      </c>
      <c r="J25" s="97">
        <v>0.23</v>
      </c>
      <c r="K25" s="98">
        <v>16.23</v>
      </c>
      <c r="L25" s="99">
        <v>24.4</v>
      </c>
      <c r="M25" s="97">
        <v>66.52</v>
      </c>
    </row>
    <row r="26" spans="1:13" ht="14.25" x14ac:dyDescent="0.2">
      <c r="A26" s="85">
        <v>560055</v>
      </c>
      <c r="B26" s="86" t="s">
        <v>40</v>
      </c>
      <c r="C26" s="96">
        <v>3.29</v>
      </c>
      <c r="D26" s="97">
        <v>5</v>
      </c>
      <c r="E26" s="97">
        <v>3.59</v>
      </c>
      <c r="F26" s="97">
        <v>0.28000000000000003</v>
      </c>
      <c r="G26" s="97">
        <v>2.5</v>
      </c>
      <c r="H26" s="97">
        <v>1.1299999999999999</v>
      </c>
      <c r="I26" s="97">
        <v>0</v>
      </c>
      <c r="J26" s="97">
        <v>0.17</v>
      </c>
      <c r="K26" s="98">
        <v>15.96</v>
      </c>
      <c r="L26" s="99">
        <v>24.5</v>
      </c>
      <c r="M26" s="97">
        <v>65.14</v>
      </c>
    </row>
    <row r="27" spans="1:13" ht="14.25" x14ac:dyDescent="0.2">
      <c r="A27" s="85">
        <v>560056</v>
      </c>
      <c r="B27" s="86" t="s">
        <v>41</v>
      </c>
      <c r="C27" s="96">
        <v>3.62</v>
      </c>
      <c r="D27" s="97">
        <v>4.2699999999999996</v>
      </c>
      <c r="E27" s="97">
        <v>4.6900000000000004</v>
      </c>
      <c r="F27" s="97">
        <v>1.3</v>
      </c>
      <c r="G27" s="97">
        <v>2.5</v>
      </c>
      <c r="H27" s="97">
        <v>1.71</v>
      </c>
      <c r="I27" s="97">
        <v>0</v>
      </c>
      <c r="J27" s="97">
        <v>0.09</v>
      </c>
      <c r="K27" s="98">
        <v>18.18</v>
      </c>
      <c r="L27" s="99">
        <v>24.55</v>
      </c>
      <c r="M27" s="97">
        <v>74.05</v>
      </c>
    </row>
    <row r="28" spans="1:13" ht="14.25" x14ac:dyDescent="0.2">
      <c r="A28" s="85">
        <v>560057</v>
      </c>
      <c r="B28" s="86" t="s">
        <v>42</v>
      </c>
      <c r="C28" s="96">
        <v>5</v>
      </c>
      <c r="D28" s="97">
        <v>5</v>
      </c>
      <c r="E28" s="97">
        <v>4.95</v>
      </c>
      <c r="F28" s="97">
        <v>1.63</v>
      </c>
      <c r="G28" s="97">
        <v>1.91</v>
      </c>
      <c r="H28" s="97">
        <v>0.93</v>
      </c>
      <c r="I28" s="97">
        <v>0</v>
      </c>
      <c r="J28" s="97">
        <v>1.62</v>
      </c>
      <c r="K28" s="98">
        <v>21.04</v>
      </c>
      <c r="L28" s="99">
        <v>24.48</v>
      </c>
      <c r="M28" s="97">
        <v>85.95</v>
      </c>
    </row>
    <row r="29" spans="1:13" ht="14.25" x14ac:dyDescent="0.2">
      <c r="A29" s="85">
        <v>560058</v>
      </c>
      <c r="B29" s="86" t="s">
        <v>43</v>
      </c>
      <c r="C29" s="96">
        <v>0.91</v>
      </c>
      <c r="D29" s="97">
        <v>5</v>
      </c>
      <c r="E29" s="97">
        <v>4.55</v>
      </c>
      <c r="F29" s="97">
        <v>0.04</v>
      </c>
      <c r="G29" s="97">
        <v>2.5</v>
      </c>
      <c r="H29" s="97">
        <v>2.33</v>
      </c>
      <c r="I29" s="97">
        <v>0</v>
      </c>
      <c r="J29" s="97">
        <v>0.11</v>
      </c>
      <c r="K29" s="98">
        <v>15.44</v>
      </c>
      <c r="L29" s="99">
        <v>24.45</v>
      </c>
      <c r="M29" s="97">
        <v>63.15</v>
      </c>
    </row>
    <row r="30" spans="1:13" ht="14.25" x14ac:dyDescent="0.2">
      <c r="A30" s="85">
        <v>560059</v>
      </c>
      <c r="B30" s="86" t="s">
        <v>44</v>
      </c>
      <c r="C30" s="96">
        <v>3.4</v>
      </c>
      <c r="D30" s="97">
        <v>5</v>
      </c>
      <c r="E30" s="97">
        <v>4.87</v>
      </c>
      <c r="F30" s="97">
        <v>0.62</v>
      </c>
      <c r="G30" s="97">
        <v>2.5</v>
      </c>
      <c r="H30" s="97">
        <v>0.84</v>
      </c>
      <c r="I30" s="97">
        <v>0</v>
      </c>
      <c r="J30" s="97">
        <v>0.48</v>
      </c>
      <c r="K30" s="98">
        <v>17.71</v>
      </c>
      <c r="L30" s="99">
        <v>24.5</v>
      </c>
      <c r="M30" s="97">
        <v>72.290000000000006</v>
      </c>
    </row>
    <row r="31" spans="1:13" ht="14.25" x14ac:dyDescent="0.2">
      <c r="A31" s="85">
        <v>560060</v>
      </c>
      <c r="B31" s="86" t="s">
        <v>45</v>
      </c>
      <c r="C31" s="96">
        <v>4.68</v>
      </c>
      <c r="D31" s="97">
        <v>1.1499999999999999</v>
      </c>
      <c r="E31" s="97">
        <v>3.55</v>
      </c>
      <c r="F31" s="97">
        <v>0.12</v>
      </c>
      <c r="G31" s="97">
        <v>2.5099999999999998</v>
      </c>
      <c r="H31" s="97">
        <v>1.51</v>
      </c>
      <c r="I31" s="97">
        <v>0</v>
      </c>
      <c r="J31" s="97">
        <v>1.93</v>
      </c>
      <c r="K31" s="98">
        <v>15.45</v>
      </c>
      <c r="L31" s="99">
        <v>24.43</v>
      </c>
      <c r="M31" s="97">
        <v>63.24</v>
      </c>
    </row>
    <row r="32" spans="1:13" ht="14.25" x14ac:dyDescent="0.2">
      <c r="A32" s="85">
        <v>560061</v>
      </c>
      <c r="B32" s="86" t="s">
        <v>46</v>
      </c>
      <c r="C32" s="96">
        <v>2.2400000000000002</v>
      </c>
      <c r="D32" s="97">
        <v>5</v>
      </c>
      <c r="E32" s="97">
        <v>2.79</v>
      </c>
      <c r="F32" s="97">
        <v>0.11</v>
      </c>
      <c r="G32" s="97">
        <v>2.5099999999999998</v>
      </c>
      <c r="H32" s="97">
        <v>1.72</v>
      </c>
      <c r="I32" s="97">
        <v>0</v>
      </c>
      <c r="J32" s="97">
        <v>0.08</v>
      </c>
      <c r="K32" s="98">
        <v>14.45</v>
      </c>
      <c r="L32" s="99">
        <v>24.43</v>
      </c>
      <c r="M32" s="97">
        <v>59.15</v>
      </c>
    </row>
    <row r="33" spans="1:13" ht="14.25" x14ac:dyDescent="0.2">
      <c r="A33" s="85">
        <v>560062</v>
      </c>
      <c r="B33" s="86" t="s">
        <v>47</v>
      </c>
      <c r="C33" s="96">
        <v>1.64</v>
      </c>
      <c r="D33" s="97">
        <v>4.45</v>
      </c>
      <c r="E33" s="97">
        <v>4</v>
      </c>
      <c r="F33" s="97">
        <v>1.29</v>
      </c>
      <c r="G33" s="97">
        <v>1.89</v>
      </c>
      <c r="H33" s="97">
        <v>2.5</v>
      </c>
      <c r="I33" s="97">
        <v>0</v>
      </c>
      <c r="J33" s="97">
        <v>0.31</v>
      </c>
      <c r="K33" s="98">
        <v>16.079999999999998</v>
      </c>
      <c r="L33" s="99">
        <v>24.5</v>
      </c>
      <c r="M33" s="97">
        <v>65.63</v>
      </c>
    </row>
    <row r="34" spans="1:13" ht="14.25" x14ac:dyDescent="0.2">
      <c r="A34" s="85">
        <v>560063</v>
      </c>
      <c r="B34" s="86" t="s">
        <v>48</v>
      </c>
      <c r="C34" s="96">
        <v>1.66</v>
      </c>
      <c r="D34" s="97">
        <v>4.0999999999999996</v>
      </c>
      <c r="E34" s="97">
        <v>3.32</v>
      </c>
      <c r="F34" s="97">
        <v>0.25</v>
      </c>
      <c r="G34" s="97">
        <v>2.5099999999999998</v>
      </c>
      <c r="H34" s="97">
        <v>2.2999999999999998</v>
      </c>
      <c r="I34" s="97">
        <v>0</v>
      </c>
      <c r="J34" s="97">
        <v>0.3</v>
      </c>
      <c r="K34" s="98">
        <v>14.44</v>
      </c>
      <c r="L34" s="99">
        <v>24.43</v>
      </c>
      <c r="M34" s="97">
        <v>59.11</v>
      </c>
    </row>
    <row r="35" spans="1:13" ht="14.25" x14ac:dyDescent="0.2">
      <c r="A35" s="85">
        <v>560064</v>
      </c>
      <c r="B35" s="86" t="s">
        <v>49</v>
      </c>
      <c r="C35" s="96">
        <v>4.62</v>
      </c>
      <c r="D35" s="97">
        <v>5</v>
      </c>
      <c r="E35" s="97">
        <v>4.7699999999999996</v>
      </c>
      <c r="F35" s="97">
        <v>2.27</v>
      </c>
      <c r="G35" s="97">
        <v>2.5099999999999998</v>
      </c>
      <c r="H35" s="97">
        <v>2.5099999999999998</v>
      </c>
      <c r="I35" s="97">
        <v>0</v>
      </c>
      <c r="J35" s="97">
        <v>1.59</v>
      </c>
      <c r="K35" s="98">
        <v>23.27</v>
      </c>
      <c r="L35" s="99">
        <v>24.43</v>
      </c>
      <c r="M35" s="97">
        <v>95.25</v>
      </c>
    </row>
    <row r="36" spans="1:13" ht="14.25" x14ac:dyDescent="0.2">
      <c r="A36" s="85">
        <v>560065</v>
      </c>
      <c r="B36" s="86" t="s">
        <v>50</v>
      </c>
      <c r="C36" s="96">
        <v>4.4400000000000004</v>
      </c>
      <c r="D36" s="97">
        <v>5</v>
      </c>
      <c r="E36" s="97">
        <v>4.5599999999999996</v>
      </c>
      <c r="F36" s="97">
        <v>0.12</v>
      </c>
      <c r="G36" s="97">
        <v>2.5099999999999998</v>
      </c>
      <c r="H36" s="97">
        <v>0.88</v>
      </c>
      <c r="I36" s="97">
        <v>0</v>
      </c>
      <c r="J36" s="97">
        <v>0.7</v>
      </c>
      <c r="K36" s="98">
        <v>18.21</v>
      </c>
      <c r="L36" s="99">
        <v>24.53</v>
      </c>
      <c r="M36" s="97">
        <v>74.239999999999995</v>
      </c>
    </row>
    <row r="37" spans="1:13" ht="14.25" x14ac:dyDescent="0.2">
      <c r="A37" s="85">
        <v>560066</v>
      </c>
      <c r="B37" s="86" t="s">
        <v>51</v>
      </c>
      <c r="C37" s="96">
        <v>3.8</v>
      </c>
      <c r="D37" s="97">
        <v>2.8</v>
      </c>
      <c r="E37" s="97">
        <v>4.26</v>
      </c>
      <c r="F37" s="97">
        <v>0.59</v>
      </c>
      <c r="G37" s="97">
        <v>2.5</v>
      </c>
      <c r="H37" s="97">
        <v>1.08</v>
      </c>
      <c r="I37" s="97">
        <v>0</v>
      </c>
      <c r="J37" s="97">
        <v>0.13</v>
      </c>
      <c r="K37" s="98">
        <v>15.16</v>
      </c>
      <c r="L37" s="99">
        <v>24.5</v>
      </c>
      <c r="M37" s="97">
        <v>61.88</v>
      </c>
    </row>
    <row r="38" spans="1:13" ht="14.25" x14ac:dyDescent="0.2">
      <c r="A38" s="85">
        <v>560067</v>
      </c>
      <c r="B38" s="86" t="s">
        <v>52</v>
      </c>
      <c r="C38" s="96">
        <v>2.4700000000000002</v>
      </c>
      <c r="D38" s="97">
        <v>2.46</v>
      </c>
      <c r="E38" s="97">
        <v>3.8</v>
      </c>
      <c r="F38" s="97">
        <v>0.18</v>
      </c>
      <c r="G38" s="97">
        <v>2.5</v>
      </c>
      <c r="H38" s="97">
        <v>1.45</v>
      </c>
      <c r="I38" s="97">
        <v>0</v>
      </c>
      <c r="J38" s="97">
        <v>0.65</v>
      </c>
      <c r="K38" s="98">
        <v>13.51</v>
      </c>
      <c r="L38" s="99">
        <v>24.4</v>
      </c>
      <c r="M38" s="97">
        <v>55.37</v>
      </c>
    </row>
    <row r="39" spans="1:13" ht="14.25" x14ac:dyDescent="0.2">
      <c r="A39" s="85">
        <v>560068</v>
      </c>
      <c r="B39" s="86" t="s">
        <v>53</v>
      </c>
      <c r="C39" s="96">
        <v>2.89</v>
      </c>
      <c r="D39" s="97">
        <v>5</v>
      </c>
      <c r="E39" s="97">
        <v>4.2300000000000004</v>
      </c>
      <c r="F39" s="97">
        <v>0.32</v>
      </c>
      <c r="G39" s="97">
        <v>2.5099999999999998</v>
      </c>
      <c r="H39" s="97">
        <v>1.73</v>
      </c>
      <c r="I39" s="97">
        <v>0</v>
      </c>
      <c r="J39" s="97">
        <v>0.34</v>
      </c>
      <c r="K39" s="98">
        <v>17.02</v>
      </c>
      <c r="L39" s="99">
        <v>24.43</v>
      </c>
      <c r="M39" s="97">
        <v>69.67</v>
      </c>
    </row>
    <row r="40" spans="1:13" ht="14.25" x14ac:dyDescent="0.2">
      <c r="A40" s="85">
        <v>560069</v>
      </c>
      <c r="B40" s="86" t="s">
        <v>54</v>
      </c>
      <c r="C40" s="96">
        <v>4.66</v>
      </c>
      <c r="D40" s="97">
        <v>5</v>
      </c>
      <c r="E40" s="97">
        <v>4.7300000000000004</v>
      </c>
      <c r="F40" s="97">
        <v>0.14000000000000001</v>
      </c>
      <c r="G40" s="97">
        <v>2.09</v>
      </c>
      <c r="H40" s="97">
        <v>0.8</v>
      </c>
      <c r="I40" s="97">
        <v>0</v>
      </c>
      <c r="J40" s="97">
        <v>0.03</v>
      </c>
      <c r="K40" s="98">
        <v>17.45</v>
      </c>
      <c r="L40" s="99">
        <v>24.45</v>
      </c>
      <c r="M40" s="97">
        <v>71.37</v>
      </c>
    </row>
    <row r="41" spans="1:13" ht="14.25" x14ac:dyDescent="0.2">
      <c r="A41" s="85">
        <v>560070</v>
      </c>
      <c r="B41" s="86" t="s">
        <v>55</v>
      </c>
      <c r="C41" s="96">
        <v>4.04</v>
      </c>
      <c r="D41" s="97">
        <v>5</v>
      </c>
      <c r="E41" s="97">
        <v>4.58</v>
      </c>
      <c r="F41" s="97">
        <v>1.36</v>
      </c>
      <c r="G41" s="97">
        <v>2.4900000000000002</v>
      </c>
      <c r="H41" s="97">
        <v>2.06</v>
      </c>
      <c r="I41" s="97">
        <v>0</v>
      </c>
      <c r="J41" s="97">
        <v>1.68</v>
      </c>
      <c r="K41" s="98">
        <v>21.21</v>
      </c>
      <c r="L41" s="99">
        <v>24.4</v>
      </c>
      <c r="M41" s="97">
        <v>86.93</v>
      </c>
    </row>
    <row r="42" spans="1:13" ht="14.25" x14ac:dyDescent="0.2">
      <c r="A42" s="85">
        <v>560071</v>
      </c>
      <c r="B42" s="86" t="s">
        <v>56</v>
      </c>
      <c r="C42" s="96">
        <v>3.63</v>
      </c>
      <c r="D42" s="97">
        <v>5</v>
      </c>
      <c r="E42" s="97">
        <v>4.59</v>
      </c>
      <c r="F42" s="97">
        <v>0.31</v>
      </c>
      <c r="G42" s="97">
        <v>2.5099999999999998</v>
      </c>
      <c r="H42" s="97">
        <v>0.56000000000000005</v>
      </c>
      <c r="I42" s="97">
        <v>0</v>
      </c>
      <c r="J42" s="97">
        <v>0.59</v>
      </c>
      <c r="K42" s="98">
        <v>17.190000000000001</v>
      </c>
      <c r="L42" s="99">
        <v>24.38</v>
      </c>
      <c r="M42" s="97">
        <v>70.510000000000005</v>
      </c>
    </row>
    <row r="43" spans="1:13" ht="14.25" x14ac:dyDescent="0.2">
      <c r="A43" s="85">
        <v>560072</v>
      </c>
      <c r="B43" s="86" t="s">
        <v>57</v>
      </c>
      <c r="C43" s="96">
        <v>2.92</v>
      </c>
      <c r="D43" s="97">
        <v>5</v>
      </c>
      <c r="E43" s="97">
        <v>4.6399999999999997</v>
      </c>
      <c r="F43" s="97">
        <v>0.35</v>
      </c>
      <c r="G43" s="97">
        <v>2.5099999999999998</v>
      </c>
      <c r="H43" s="97">
        <v>2.0099999999999998</v>
      </c>
      <c r="I43" s="97">
        <v>0</v>
      </c>
      <c r="J43" s="97">
        <v>0.21</v>
      </c>
      <c r="K43" s="98">
        <v>17.64</v>
      </c>
      <c r="L43" s="99">
        <v>24.48</v>
      </c>
      <c r="M43" s="97">
        <v>72.06</v>
      </c>
    </row>
    <row r="44" spans="1:13" ht="14.25" x14ac:dyDescent="0.2">
      <c r="A44" s="85">
        <v>560073</v>
      </c>
      <c r="B44" s="86" t="s">
        <v>58</v>
      </c>
      <c r="C44" s="96">
        <v>0.66</v>
      </c>
      <c r="D44" s="97">
        <v>3.92</v>
      </c>
      <c r="E44" s="97">
        <v>4.8899999999999997</v>
      </c>
      <c r="F44" s="97">
        <v>0.09</v>
      </c>
      <c r="G44" s="97">
        <v>2.5099999999999998</v>
      </c>
      <c r="H44" s="97">
        <v>0.7</v>
      </c>
      <c r="I44" s="97">
        <v>0</v>
      </c>
      <c r="J44" s="97">
        <v>0.42</v>
      </c>
      <c r="K44" s="98">
        <v>13.19</v>
      </c>
      <c r="L44" s="99">
        <v>24.58</v>
      </c>
      <c r="M44" s="97">
        <v>53.66</v>
      </c>
    </row>
    <row r="45" spans="1:13" ht="14.25" x14ac:dyDescent="0.2">
      <c r="A45" s="85">
        <v>560074</v>
      </c>
      <c r="B45" s="86" t="s">
        <v>59</v>
      </c>
      <c r="C45" s="96">
        <v>3.26</v>
      </c>
      <c r="D45" s="97">
        <v>1.2</v>
      </c>
      <c r="E45" s="97">
        <v>3.53</v>
      </c>
      <c r="F45" s="97">
        <v>0.25</v>
      </c>
      <c r="G45" s="97">
        <v>2.13</v>
      </c>
      <c r="H45" s="97">
        <v>1.22</v>
      </c>
      <c r="I45" s="97">
        <v>0</v>
      </c>
      <c r="J45" s="97">
        <v>0.43</v>
      </c>
      <c r="K45" s="98">
        <v>12.02</v>
      </c>
      <c r="L45" s="99">
        <v>24.4</v>
      </c>
      <c r="M45" s="97">
        <v>49.26</v>
      </c>
    </row>
    <row r="46" spans="1:13" ht="14.25" x14ac:dyDescent="0.2">
      <c r="A46" s="85">
        <v>560075</v>
      </c>
      <c r="B46" s="86" t="s">
        <v>60</v>
      </c>
      <c r="C46" s="96">
        <v>4.1900000000000004</v>
      </c>
      <c r="D46" s="97">
        <v>5</v>
      </c>
      <c r="E46" s="97">
        <v>4.88</v>
      </c>
      <c r="F46" s="97">
        <v>1.42</v>
      </c>
      <c r="G46" s="97">
        <v>1.74</v>
      </c>
      <c r="H46" s="97">
        <v>1.73</v>
      </c>
      <c r="I46" s="97">
        <v>0</v>
      </c>
      <c r="J46" s="97">
        <v>1.45</v>
      </c>
      <c r="K46" s="98">
        <v>20.41</v>
      </c>
      <c r="L46" s="99">
        <v>24.43</v>
      </c>
      <c r="M46" s="97">
        <v>83.54</v>
      </c>
    </row>
    <row r="47" spans="1:13" ht="14.25" x14ac:dyDescent="0.2">
      <c r="A47" s="85">
        <v>560076</v>
      </c>
      <c r="B47" s="86" t="s">
        <v>61</v>
      </c>
      <c r="C47" s="96">
        <v>1.39</v>
      </c>
      <c r="D47" s="97">
        <v>4.6100000000000003</v>
      </c>
      <c r="E47" s="97">
        <v>0.75</v>
      </c>
      <c r="F47" s="97">
        <v>1.0900000000000001</v>
      </c>
      <c r="G47" s="97">
        <v>2.5099999999999998</v>
      </c>
      <c r="H47" s="97">
        <v>2.14</v>
      </c>
      <c r="I47" s="97">
        <v>0</v>
      </c>
      <c r="J47" s="97">
        <v>0.47</v>
      </c>
      <c r="K47" s="98">
        <v>12.96</v>
      </c>
      <c r="L47" s="99">
        <v>24.48</v>
      </c>
      <c r="M47" s="97">
        <v>52.94</v>
      </c>
    </row>
    <row r="48" spans="1:13" ht="14.25" x14ac:dyDescent="0.2">
      <c r="A48" s="85">
        <v>560077</v>
      </c>
      <c r="B48" s="86" t="s">
        <v>62</v>
      </c>
      <c r="C48" s="96">
        <v>4.38</v>
      </c>
      <c r="D48" s="97">
        <v>3.27</v>
      </c>
      <c r="E48" s="97">
        <v>3.9</v>
      </c>
      <c r="F48" s="97">
        <v>1.32</v>
      </c>
      <c r="G48" s="97">
        <v>2.5099999999999998</v>
      </c>
      <c r="H48" s="97">
        <v>2.35</v>
      </c>
      <c r="I48" s="97">
        <v>0</v>
      </c>
      <c r="J48" s="97">
        <v>1.22</v>
      </c>
      <c r="K48" s="98">
        <v>18.95</v>
      </c>
      <c r="L48" s="99">
        <v>24.58</v>
      </c>
      <c r="M48" s="97">
        <v>77.099999999999994</v>
      </c>
    </row>
    <row r="49" spans="1:13" ht="14.25" x14ac:dyDescent="0.2">
      <c r="A49" s="85">
        <v>560078</v>
      </c>
      <c r="B49" s="86" t="s">
        <v>63</v>
      </c>
      <c r="C49" s="96">
        <v>3.34</v>
      </c>
      <c r="D49" s="97">
        <v>4.24</v>
      </c>
      <c r="E49" s="97">
        <v>3.68</v>
      </c>
      <c r="F49" s="97">
        <v>0.21</v>
      </c>
      <c r="G49" s="97">
        <v>2.13</v>
      </c>
      <c r="H49" s="97">
        <v>1.93</v>
      </c>
      <c r="I49" s="97">
        <v>0</v>
      </c>
      <c r="J49" s="97">
        <v>0.17</v>
      </c>
      <c r="K49" s="98">
        <v>15.7</v>
      </c>
      <c r="L49" s="99">
        <v>24.38</v>
      </c>
      <c r="M49" s="97">
        <v>64.400000000000006</v>
      </c>
    </row>
    <row r="50" spans="1:13" ht="14.25" x14ac:dyDescent="0.2">
      <c r="A50" s="85">
        <v>560079</v>
      </c>
      <c r="B50" s="86" t="s">
        <v>64</v>
      </c>
      <c r="C50" s="96">
        <v>4.4400000000000004</v>
      </c>
      <c r="D50" s="97">
        <v>4.7699999999999996</v>
      </c>
      <c r="E50" s="97">
        <v>3.59</v>
      </c>
      <c r="F50" s="97">
        <v>0.81</v>
      </c>
      <c r="G50" s="97">
        <v>2.2400000000000002</v>
      </c>
      <c r="H50" s="97">
        <v>2.0699999999999998</v>
      </c>
      <c r="I50" s="97">
        <v>0</v>
      </c>
      <c r="J50" s="97">
        <v>0.65</v>
      </c>
      <c r="K50" s="98">
        <v>18.57</v>
      </c>
      <c r="L50" s="99">
        <v>24.45</v>
      </c>
      <c r="M50" s="97">
        <v>75.95</v>
      </c>
    </row>
    <row r="51" spans="1:13" ht="14.25" x14ac:dyDescent="0.2">
      <c r="A51" s="85">
        <v>560080</v>
      </c>
      <c r="B51" s="86" t="s">
        <v>65</v>
      </c>
      <c r="C51" s="96">
        <v>3.27</v>
      </c>
      <c r="D51" s="97">
        <v>2.36</v>
      </c>
      <c r="E51" s="97">
        <v>4.33</v>
      </c>
      <c r="F51" s="97">
        <v>0</v>
      </c>
      <c r="G51" s="97">
        <v>2.5099999999999998</v>
      </c>
      <c r="H51" s="97">
        <v>2.35</v>
      </c>
      <c r="I51" s="97">
        <v>0</v>
      </c>
      <c r="J51" s="97">
        <v>0</v>
      </c>
      <c r="K51" s="98">
        <v>14.82</v>
      </c>
      <c r="L51" s="99">
        <v>24.43</v>
      </c>
      <c r="M51" s="97">
        <v>60.66</v>
      </c>
    </row>
    <row r="52" spans="1:13" ht="14.25" x14ac:dyDescent="0.2">
      <c r="A52" s="85">
        <v>560081</v>
      </c>
      <c r="B52" s="86" t="s">
        <v>66</v>
      </c>
      <c r="C52" s="96">
        <v>2.0099999999999998</v>
      </c>
      <c r="D52" s="97">
        <v>5</v>
      </c>
      <c r="E52" s="97">
        <v>3.22</v>
      </c>
      <c r="F52" s="97">
        <v>0.24</v>
      </c>
      <c r="G52" s="97">
        <v>2.5</v>
      </c>
      <c r="H52" s="97">
        <v>2.2000000000000002</v>
      </c>
      <c r="I52" s="97">
        <v>0</v>
      </c>
      <c r="J52" s="97">
        <v>0.46</v>
      </c>
      <c r="K52" s="98">
        <v>15.63</v>
      </c>
      <c r="L52" s="99">
        <v>24.4</v>
      </c>
      <c r="M52" s="97">
        <v>64.06</v>
      </c>
    </row>
    <row r="53" spans="1:13" ht="14.25" x14ac:dyDescent="0.2">
      <c r="A53" s="85">
        <v>560082</v>
      </c>
      <c r="B53" s="86" t="s">
        <v>67</v>
      </c>
      <c r="C53" s="96">
        <v>3.66</v>
      </c>
      <c r="D53" s="97">
        <v>3.62</v>
      </c>
      <c r="E53" s="97">
        <v>3.65</v>
      </c>
      <c r="F53" s="97">
        <v>0.24</v>
      </c>
      <c r="G53" s="97">
        <v>2.5</v>
      </c>
      <c r="H53" s="97">
        <v>2.02</v>
      </c>
      <c r="I53" s="97">
        <v>0</v>
      </c>
      <c r="J53" s="97">
        <v>0.74</v>
      </c>
      <c r="K53" s="98">
        <v>16.43</v>
      </c>
      <c r="L53" s="99">
        <v>24.5</v>
      </c>
      <c r="M53" s="97">
        <v>67.06</v>
      </c>
    </row>
    <row r="54" spans="1:13" ht="14.25" x14ac:dyDescent="0.2">
      <c r="A54" s="85">
        <v>560083</v>
      </c>
      <c r="B54" s="86" t="s">
        <v>68</v>
      </c>
      <c r="C54" s="96">
        <v>4.1500000000000004</v>
      </c>
      <c r="D54" s="97">
        <v>5</v>
      </c>
      <c r="E54" s="97">
        <v>4.5199999999999996</v>
      </c>
      <c r="F54" s="97">
        <v>0.03</v>
      </c>
      <c r="G54" s="97">
        <v>2.5099999999999998</v>
      </c>
      <c r="H54" s="97">
        <v>1.41</v>
      </c>
      <c r="I54" s="97">
        <v>0</v>
      </c>
      <c r="J54" s="97">
        <v>0.41</v>
      </c>
      <c r="K54" s="98">
        <v>18.03</v>
      </c>
      <c r="L54" s="99">
        <v>24.53</v>
      </c>
      <c r="M54" s="97">
        <v>73.5</v>
      </c>
    </row>
    <row r="55" spans="1:13" ht="14.25" x14ac:dyDescent="0.2">
      <c r="A55" s="85">
        <v>560084</v>
      </c>
      <c r="B55" s="86" t="s">
        <v>69</v>
      </c>
      <c r="C55" s="96">
        <v>2.19</v>
      </c>
      <c r="D55" s="97">
        <v>2.02</v>
      </c>
      <c r="E55" s="97">
        <v>2.0299999999999998</v>
      </c>
      <c r="F55" s="97">
        <v>7.0000000000000007E-2</v>
      </c>
      <c r="G55" s="97">
        <v>2.5</v>
      </c>
      <c r="H55" s="97">
        <v>2.4700000000000002</v>
      </c>
      <c r="I55" s="97">
        <v>0</v>
      </c>
      <c r="J55" s="97">
        <v>0.16</v>
      </c>
      <c r="K55" s="98">
        <v>11.44</v>
      </c>
      <c r="L55" s="99">
        <v>24.35</v>
      </c>
      <c r="M55" s="97">
        <v>46.98</v>
      </c>
    </row>
    <row r="56" spans="1:13" ht="25.5" x14ac:dyDescent="0.2">
      <c r="A56" s="85">
        <v>560085</v>
      </c>
      <c r="B56" s="86" t="s">
        <v>70</v>
      </c>
      <c r="C56" s="96">
        <v>3</v>
      </c>
      <c r="D56" s="97">
        <v>4.28</v>
      </c>
      <c r="E56" s="97">
        <v>4.84</v>
      </c>
      <c r="F56" s="97">
        <v>0.41</v>
      </c>
      <c r="G56" s="97">
        <v>2.5</v>
      </c>
      <c r="H56" s="97">
        <v>2.5</v>
      </c>
      <c r="I56" s="97">
        <v>0</v>
      </c>
      <c r="J56" s="97">
        <v>0</v>
      </c>
      <c r="K56" s="98">
        <v>17.53</v>
      </c>
      <c r="L56" s="99">
        <v>24.9</v>
      </c>
      <c r="M56" s="97">
        <v>70.400000000000006</v>
      </c>
    </row>
    <row r="57" spans="1:13" ht="25.5" x14ac:dyDescent="0.2">
      <c r="A57" s="85">
        <v>560086</v>
      </c>
      <c r="B57" s="86" t="s">
        <v>71</v>
      </c>
      <c r="C57" s="96">
        <v>2.5</v>
      </c>
      <c r="D57" s="97">
        <v>5</v>
      </c>
      <c r="E57" s="97">
        <v>5</v>
      </c>
      <c r="F57" s="97">
        <v>0.77</v>
      </c>
      <c r="G57" s="97">
        <v>2.5</v>
      </c>
      <c r="H57" s="97">
        <v>0.92</v>
      </c>
      <c r="I57" s="97">
        <v>0</v>
      </c>
      <c r="J57" s="97">
        <v>0.22</v>
      </c>
      <c r="K57" s="98">
        <v>16.91</v>
      </c>
      <c r="L57" s="99">
        <v>24.9</v>
      </c>
      <c r="M57" s="97">
        <v>67.91</v>
      </c>
    </row>
    <row r="58" spans="1:13" ht="14.25" x14ac:dyDescent="0.2">
      <c r="A58" s="85">
        <v>560087</v>
      </c>
      <c r="B58" s="86" t="s">
        <v>72</v>
      </c>
      <c r="C58" s="96">
        <v>0</v>
      </c>
      <c r="D58" s="97">
        <v>0</v>
      </c>
      <c r="E58" s="97">
        <v>2.2200000000000002</v>
      </c>
      <c r="F58" s="97">
        <v>0.53</v>
      </c>
      <c r="G58" s="97">
        <v>2.04</v>
      </c>
      <c r="H58" s="97">
        <v>2.5</v>
      </c>
      <c r="I58" s="97">
        <v>0</v>
      </c>
      <c r="J58" s="97">
        <v>0.44</v>
      </c>
      <c r="K58" s="98">
        <v>7.73</v>
      </c>
      <c r="L58" s="99">
        <v>25</v>
      </c>
      <c r="M58" s="97">
        <v>30.92</v>
      </c>
    </row>
    <row r="59" spans="1:13" ht="25.5" x14ac:dyDescent="0.2">
      <c r="A59" s="85">
        <v>560088</v>
      </c>
      <c r="B59" s="86" t="s">
        <v>73</v>
      </c>
      <c r="C59" s="96">
        <v>2.65</v>
      </c>
      <c r="D59" s="97">
        <v>4.37</v>
      </c>
      <c r="E59" s="97">
        <v>3.68</v>
      </c>
      <c r="F59" s="97">
        <v>0.18</v>
      </c>
      <c r="G59" s="97">
        <v>2.5</v>
      </c>
      <c r="H59" s="97">
        <v>2.5</v>
      </c>
      <c r="I59" s="97">
        <v>0</v>
      </c>
      <c r="J59" s="97">
        <v>0</v>
      </c>
      <c r="K59" s="98">
        <v>15.88</v>
      </c>
      <c r="L59" s="99">
        <v>25</v>
      </c>
      <c r="M59" s="97">
        <v>63.52</v>
      </c>
    </row>
    <row r="60" spans="1:13" ht="25.5" x14ac:dyDescent="0.2">
      <c r="A60" s="85">
        <v>560089</v>
      </c>
      <c r="B60" s="86" t="s">
        <v>74</v>
      </c>
      <c r="C60" s="96">
        <v>5</v>
      </c>
      <c r="D60" s="97">
        <v>1.46</v>
      </c>
      <c r="E60" s="97">
        <v>4.97</v>
      </c>
      <c r="F60" s="97">
        <v>1.03</v>
      </c>
      <c r="G60" s="97">
        <v>1.24</v>
      </c>
      <c r="H60" s="97">
        <v>2.5</v>
      </c>
      <c r="I60" s="97">
        <v>0</v>
      </c>
      <c r="J60" s="97">
        <v>0.26</v>
      </c>
      <c r="K60" s="98">
        <v>16.46</v>
      </c>
      <c r="L60" s="99">
        <v>25</v>
      </c>
      <c r="M60" s="97">
        <v>65.84</v>
      </c>
    </row>
    <row r="61" spans="1:13" ht="25.5" x14ac:dyDescent="0.2">
      <c r="A61" s="85">
        <v>560096</v>
      </c>
      <c r="B61" s="86" t="s">
        <v>75</v>
      </c>
      <c r="C61" s="96">
        <v>0.12</v>
      </c>
      <c r="D61" s="97">
        <v>0.49</v>
      </c>
      <c r="E61" s="97">
        <v>0.2</v>
      </c>
      <c r="F61" s="97">
        <v>0.43</v>
      </c>
      <c r="G61" s="97">
        <v>2.5</v>
      </c>
      <c r="H61" s="97">
        <v>2.35</v>
      </c>
      <c r="I61" s="97">
        <v>0</v>
      </c>
      <c r="J61" s="97">
        <v>0</v>
      </c>
      <c r="K61" s="98">
        <v>6.09</v>
      </c>
      <c r="L61" s="99">
        <v>24.85</v>
      </c>
      <c r="M61" s="97">
        <v>24.51</v>
      </c>
    </row>
    <row r="62" spans="1:13" ht="25.5" x14ac:dyDescent="0.2">
      <c r="A62" s="85">
        <v>560098</v>
      </c>
      <c r="B62" s="86" t="s">
        <v>76</v>
      </c>
      <c r="C62" s="96">
        <v>0.23</v>
      </c>
      <c r="D62" s="97">
        <v>2.29</v>
      </c>
      <c r="E62" s="97">
        <v>1.22</v>
      </c>
      <c r="F62" s="97">
        <v>0.26</v>
      </c>
      <c r="G62" s="97">
        <v>2.5</v>
      </c>
      <c r="H62" s="97">
        <v>2.5</v>
      </c>
      <c r="I62" s="97">
        <v>0</v>
      </c>
      <c r="J62" s="97">
        <v>0.86</v>
      </c>
      <c r="K62" s="98">
        <v>9.86</v>
      </c>
      <c r="L62" s="99">
        <v>25</v>
      </c>
      <c r="M62" s="97">
        <v>39.44</v>
      </c>
    </row>
    <row r="63" spans="1:13" s="62" customFormat="1" ht="25.5" x14ac:dyDescent="0.2">
      <c r="A63" s="85">
        <v>560099</v>
      </c>
      <c r="B63" s="86" t="s">
        <v>77</v>
      </c>
      <c r="C63" s="96">
        <v>0.19</v>
      </c>
      <c r="D63" s="97">
        <v>2.77</v>
      </c>
      <c r="E63" s="97">
        <v>0</v>
      </c>
      <c r="F63" s="97">
        <v>0.81</v>
      </c>
      <c r="G63" s="97">
        <v>2.5</v>
      </c>
      <c r="H63" s="97">
        <v>2.46</v>
      </c>
      <c r="I63" s="97">
        <v>0</v>
      </c>
      <c r="J63" s="97">
        <v>0</v>
      </c>
      <c r="K63" s="98">
        <v>8.73</v>
      </c>
      <c r="L63" s="99">
        <v>24.85</v>
      </c>
      <c r="M63" s="97">
        <v>35.130000000000003</v>
      </c>
    </row>
    <row r="64" spans="1:13" ht="38.25" x14ac:dyDescent="0.2">
      <c r="A64" s="85">
        <v>560206</v>
      </c>
      <c r="B64" s="86" t="s">
        <v>31</v>
      </c>
      <c r="C64" s="96">
        <v>3.59</v>
      </c>
      <c r="D64" s="97">
        <v>4.05</v>
      </c>
      <c r="E64" s="97">
        <v>3.82</v>
      </c>
      <c r="F64" s="97">
        <v>0.4</v>
      </c>
      <c r="G64" s="97">
        <v>2.5</v>
      </c>
      <c r="H64" s="97">
        <v>2.5</v>
      </c>
      <c r="I64" s="97">
        <v>0</v>
      </c>
      <c r="J64" s="97">
        <v>0.54</v>
      </c>
      <c r="K64" s="98">
        <v>17.399999999999999</v>
      </c>
      <c r="L64" s="99">
        <v>25</v>
      </c>
      <c r="M64" s="97">
        <v>69.599999999999994</v>
      </c>
    </row>
    <row r="65" spans="1:13" ht="38.25" x14ac:dyDescent="0.2">
      <c r="A65" s="100">
        <v>560214</v>
      </c>
      <c r="B65" s="86" t="s">
        <v>36</v>
      </c>
      <c r="C65" s="96">
        <v>3.88</v>
      </c>
      <c r="D65" s="97">
        <v>1.79</v>
      </c>
      <c r="E65" s="97">
        <v>3.16</v>
      </c>
      <c r="F65" s="97">
        <v>0.53</v>
      </c>
      <c r="G65" s="97">
        <v>2.5</v>
      </c>
      <c r="H65" s="97">
        <v>2.5</v>
      </c>
      <c r="I65" s="97">
        <v>0</v>
      </c>
      <c r="J65" s="97">
        <v>0.3</v>
      </c>
      <c r="K65" s="98">
        <v>14.66</v>
      </c>
      <c r="L65" s="99">
        <v>24.4</v>
      </c>
      <c r="M65" s="97">
        <v>60.08</v>
      </c>
    </row>
  </sheetData>
  <mergeCells count="6">
    <mergeCell ref="K1:M1"/>
    <mergeCell ref="A2:M2"/>
    <mergeCell ref="A3:A5"/>
    <mergeCell ref="K3:K5"/>
    <mergeCell ref="L3:L5"/>
    <mergeCell ref="M3:M5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прил 7</vt:lpstr>
      <vt:lpstr>прил 6.1</vt:lpstr>
      <vt:lpstr>прил 6</vt:lpstr>
      <vt:lpstr>прил 4.1</vt:lpstr>
      <vt:lpstr>прил 4</vt:lpstr>
      <vt:lpstr>прил 3 подуш</vt:lpstr>
      <vt:lpstr>прил 2.11</vt:lpstr>
      <vt:lpstr>прил 2.10</vt:lpstr>
      <vt:lpstr>прил 2.9</vt:lpstr>
      <vt:lpstr>прил 2.8</vt:lpstr>
      <vt:lpstr>прил 2.7</vt:lpstr>
      <vt:lpstr>прил 2.6</vt:lpstr>
      <vt:lpstr>прил 2.5</vt:lpstr>
      <vt:lpstr>прил 2.4</vt:lpstr>
      <vt:lpstr>прил 2.3</vt:lpstr>
      <vt:lpstr>прил 2.2</vt:lpstr>
      <vt:lpstr>прил 2.1</vt:lpstr>
      <vt:lpstr>'прил 2.11'!Область_печати</vt:lpstr>
      <vt:lpstr>'прил 2.3'!Область_печати</vt:lpstr>
      <vt:lpstr>'прил 4.1'!Область_печати</vt:lpstr>
      <vt:lpstr>'прил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Галина Б. Шумяцкая</dc:creator>
  <cp:keywords/>
  <dc:description/>
  <cp:lastModifiedBy>Галина Б. Шумяцкая</cp:lastModifiedBy>
  <cp:revision>1</cp:revision>
  <cp:lastPrinted>2017-07-03T10:25:33Z</cp:lastPrinted>
  <dcterms:created xsi:type="dcterms:W3CDTF">2017-06-09T09:42:02Z</dcterms:created>
  <dcterms:modified xsi:type="dcterms:W3CDTF">2017-08-09T07:00:01Z</dcterms:modified>
</cp:coreProperties>
</file>